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wreese\Documents\Box - Tulane - 12-25\Finance 7110 (MBA Investments)\Spreadsheets\"/>
    </mc:Choice>
  </mc:AlternateContent>
  <xr:revisionPtr revIDLastSave="0" documentId="13_ncr:1_{C279D41D-9E90-43B6-B11B-D9F324311E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" sheetId="1" r:id="rId1"/>
    <sheet name="Resul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H4" i="1"/>
  <c r="H5" i="1"/>
  <c r="I5" i="1" s="1"/>
  <c r="H6" i="1"/>
  <c r="I6" i="1" s="1"/>
  <c r="H7" i="1"/>
  <c r="I7" i="1" s="1"/>
  <c r="H8" i="1"/>
  <c r="I8" i="1" s="1"/>
  <c r="H9" i="1"/>
  <c r="I9" i="1" s="1"/>
  <c r="H10" i="1"/>
  <c r="H11" i="1"/>
  <c r="H12" i="1"/>
  <c r="H13" i="1"/>
  <c r="I13" i="1" s="1"/>
  <c r="H14" i="1"/>
  <c r="H15" i="1"/>
  <c r="H16" i="1"/>
  <c r="H17" i="1"/>
  <c r="I17" i="1" s="1"/>
  <c r="H18" i="1"/>
  <c r="H19" i="1"/>
  <c r="H20" i="1"/>
  <c r="H21" i="1"/>
  <c r="I21" i="1" s="1"/>
  <c r="H22" i="1"/>
  <c r="I22" i="1" s="1"/>
  <c r="H23" i="1"/>
  <c r="I23" i="1" s="1"/>
  <c r="H24" i="1"/>
  <c r="I24" i="1" s="1"/>
  <c r="H25" i="1"/>
  <c r="I25" i="1" s="1"/>
  <c r="H26" i="1"/>
  <c r="H27" i="1"/>
  <c r="H28" i="1"/>
  <c r="H29" i="1"/>
  <c r="H30" i="1"/>
  <c r="H31" i="1"/>
  <c r="H32" i="1"/>
  <c r="I32" i="1" s="1"/>
  <c r="H33" i="1"/>
  <c r="I33" i="1" s="1"/>
  <c r="H34" i="1"/>
  <c r="H35" i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H43" i="1"/>
  <c r="H44" i="1"/>
  <c r="H45" i="1"/>
  <c r="I45" i="1" s="1"/>
  <c r="H46" i="1"/>
  <c r="I46" i="1" s="1"/>
  <c r="H47" i="1"/>
  <c r="H48" i="1"/>
  <c r="I48" i="1" s="1"/>
  <c r="H49" i="1"/>
  <c r="I49" i="1" s="1"/>
  <c r="H50" i="1"/>
  <c r="H51" i="1"/>
  <c r="H52" i="1"/>
  <c r="H53" i="1"/>
  <c r="I53" i="1" s="1"/>
  <c r="H54" i="1"/>
  <c r="I54" i="1" s="1"/>
  <c r="H55" i="1"/>
  <c r="I55" i="1" s="1"/>
  <c r="H56" i="1"/>
  <c r="H57" i="1"/>
  <c r="H58" i="1"/>
  <c r="H59" i="1"/>
  <c r="H60" i="1"/>
  <c r="H61" i="1"/>
  <c r="I61" i="1" s="1"/>
  <c r="H62" i="1"/>
  <c r="I62" i="1" s="1"/>
  <c r="G2" i="1" a="1"/>
  <c r="D2" i="1" a="1"/>
  <c r="G2" i="1" l="1"/>
  <c r="H3" i="1" s="1"/>
  <c r="I3" i="1" s="1"/>
  <c r="E11" i="1"/>
  <c r="F11" i="1" s="1"/>
  <c r="E12" i="1"/>
  <c r="F12" i="1" s="1"/>
  <c r="E13" i="1"/>
  <c r="F13" i="1" s="1"/>
  <c r="E27" i="1"/>
  <c r="F27" i="1" s="1"/>
  <c r="E41" i="1"/>
  <c r="F41" i="1" s="1"/>
  <c r="E55" i="1"/>
  <c r="F55" i="1" s="1"/>
  <c r="E20" i="1"/>
  <c r="F20" i="1" s="1"/>
  <c r="E50" i="1"/>
  <c r="F50" i="1" s="1"/>
  <c r="E51" i="1"/>
  <c r="F51" i="1" s="1"/>
  <c r="E38" i="1"/>
  <c r="E40" i="1"/>
  <c r="F40" i="1" s="1"/>
  <c r="E14" i="1"/>
  <c r="F14" i="1" s="1"/>
  <c r="E28" i="1"/>
  <c r="F28" i="1" s="1"/>
  <c r="E42" i="1"/>
  <c r="F42" i="1" s="1"/>
  <c r="E56" i="1"/>
  <c r="E45" i="1"/>
  <c r="F45" i="1" s="1"/>
  <c r="E32" i="1"/>
  <c r="F32" i="1" s="1"/>
  <c r="E19" i="1"/>
  <c r="F19" i="1" s="1"/>
  <c r="E34" i="1"/>
  <c r="F34" i="1" s="1"/>
  <c r="E21" i="1"/>
  <c r="F21" i="1" s="1"/>
  <c r="E8" i="1"/>
  <c r="F8" i="1" s="1"/>
  <c r="E37" i="1"/>
  <c r="F37" i="1" s="1"/>
  <c r="E24" i="1"/>
  <c r="F24" i="1" s="1"/>
  <c r="E39" i="1"/>
  <c r="F39" i="1" s="1"/>
  <c r="E15" i="1"/>
  <c r="F15" i="1" s="1"/>
  <c r="E29" i="1"/>
  <c r="F29" i="1" s="1"/>
  <c r="E43" i="1"/>
  <c r="F43" i="1" s="1"/>
  <c r="E57" i="1"/>
  <c r="F57" i="1" s="1"/>
  <c r="E16" i="1"/>
  <c r="F16" i="1" s="1"/>
  <c r="E30" i="1"/>
  <c r="F30" i="1" s="1"/>
  <c r="E44" i="1"/>
  <c r="F44" i="1" s="1"/>
  <c r="E58" i="1"/>
  <c r="F58" i="1" s="1"/>
  <c r="E17" i="1"/>
  <c r="F17" i="1" s="1"/>
  <c r="E31" i="1"/>
  <c r="F31" i="1" s="1"/>
  <c r="E59" i="1"/>
  <c r="F59" i="1" s="1"/>
  <c r="E18" i="1"/>
  <c r="F18" i="1" s="1"/>
  <c r="E46" i="1"/>
  <c r="F46" i="1" s="1"/>
  <c r="E60" i="1"/>
  <c r="F60" i="1" s="1"/>
  <c r="E5" i="1"/>
  <c r="F5" i="1" s="1"/>
  <c r="E33" i="1"/>
  <c r="F33" i="1" s="1"/>
  <c r="E47" i="1"/>
  <c r="F47" i="1" s="1"/>
  <c r="E61" i="1"/>
  <c r="F61" i="1" s="1"/>
  <c r="E6" i="1"/>
  <c r="F6" i="1" s="1"/>
  <c r="E62" i="1"/>
  <c r="F62" i="1" s="1"/>
  <c r="E7" i="1"/>
  <c r="F7" i="1" s="1"/>
  <c r="E35" i="1"/>
  <c r="F35" i="1" s="1"/>
  <c r="E22" i="1"/>
  <c r="F22" i="1" s="1"/>
  <c r="E9" i="1"/>
  <c r="F9" i="1" s="1"/>
  <c r="E52" i="1"/>
  <c r="F52" i="1" s="1"/>
  <c r="E25" i="1"/>
  <c r="F25" i="1" s="1"/>
  <c r="E53" i="1"/>
  <c r="F53" i="1" s="1"/>
  <c r="E54" i="1"/>
  <c r="E4" i="1"/>
  <c r="F4" i="1" s="1"/>
  <c r="E48" i="1"/>
  <c r="F48" i="1" s="1"/>
  <c r="E49" i="1"/>
  <c r="F49" i="1" s="1"/>
  <c r="E36" i="1"/>
  <c r="F36" i="1" s="1"/>
  <c r="E23" i="1"/>
  <c r="F23" i="1" s="1"/>
  <c r="E10" i="1"/>
  <c r="F10" i="1" s="1"/>
  <c r="E26" i="1"/>
  <c r="F26" i="1" s="1"/>
  <c r="D2" i="1"/>
  <c r="E3" i="1"/>
  <c r="F3" i="1" s="1"/>
  <c r="F56" i="1"/>
  <c r="I30" i="1"/>
  <c r="I16" i="1"/>
  <c r="I57" i="1"/>
  <c r="I29" i="1"/>
  <c r="F54" i="1"/>
  <c r="F38" i="1"/>
  <c r="I56" i="1"/>
  <c r="I14" i="1"/>
  <c r="I52" i="1"/>
  <c r="I36" i="1"/>
  <c r="I4" i="1"/>
  <c r="I60" i="1"/>
  <c r="I44" i="1"/>
  <c r="I28" i="1"/>
  <c r="I20" i="1"/>
  <c r="I12" i="1"/>
  <c r="I58" i="1"/>
  <c r="I50" i="1"/>
  <c r="I42" i="1"/>
  <c r="I34" i="1"/>
  <c r="I26" i="1"/>
  <c r="I18" i="1"/>
  <c r="I10" i="1"/>
  <c r="I59" i="1"/>
  <c r="I51" i="1"/>
  <c r="I47" i="1"/>
  <c r="I43" i="1"/>
  <c r="I35" i="1"/>
  <c r="I31" i="1"/>
  <c r="I27" i="1"/>
  <c r="I19" i="1"/>
  <c r="I15" i="1"/>
  <c r="I1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2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</futureMetadata>
  <cellMetadata count="1">
    <bk>
      <rc t="1" v="0"/>
    </bk>
  </cellMetadata>
  <valueMetadata count="122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</valueMetadata>
</metadata>
</file>

<file path=xl/sharedStrings.xml><?xml version="1.0" encoding="utf-8"?>
<sst xmlns="http://schemas.openxmlformats.org/spreadsheetml/2006/main" count="35" uniqueCount="32">
  <si>
    <t>Date</t>
  </si>
  <si>
    <t>Returns</t>
  </si>
  <si>
    <t>Rf %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</si>
  <si>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</si>
  <si>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</si>
  <si>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</si>
  <si>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</si>
  <si>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</si>
  <si>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</si>
  <si>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</si>
  <si>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</si>
  <si>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</si>
  <si>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</si>
  <si>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</si>
  <si>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</si>
  <si>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</si>
  <si>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</si>
  <si>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</si>
  <si>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</si>
  <si>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</si>
  <si>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</si>
  <si>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</si>
  <si>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</si>
  <si>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</si>
  <si>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</si>
  <si>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</si>
  <si>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</si>
  <si>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X Variable 1</t>
  </si>
  <si>
    <t>Rf</t>
  </si>
  <si>
    <t>JPM</t>
  </si>
  <si>
    <t>IVV</t>
  </si>
  <si>
    <t>Excess Ret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</si>
</sst>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16" fillId="0" borderId="0" xfId="0" applyFont="1" applyAlignment="1">
      <alignment horizontal="center"/>
    </xf>
    <xf numFmtId="10" fontId="0" fillId="0" borderId="0" xfId="1" applyNumberFormat="1" applyFont="1"/>
    <xf numFmtId="10" fontId="0" fillId="0" borderId="0" xfId="0" applyNumberFormat="1"/>
    <xf numFmtId="0" fontId="0" fillId="0" borderId="0" xfId="0" applyFill="1" applyBorder="1" applyAlignment="1"/>
    <xf numFmtId="0" fontId="0" fillId="0" borderId="10" xfId="0" applyFill="1" applyBorder="1" applyAlignment="1"/>
    <xf numFmtId="0" fontId="18" fillId="0" borderId="11" xfId="0" applyFont="1" applyFill="1" applyBorder="1" applyAlignment="1">
      <alignment horizontal="center"/>
    </xf>
    <xf numFmtId="0" fontId="18" fillId="0" borderId="11" xfId="0" applyFont="1" applyFill="1" applyBorder="1" applyAlignment="1">
      <alignment horizontal="centerContinuous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aredStrings" Target="sharedStrings.xml"/><Relationship Id="rId10" Type="http://schemas.microsoft.com/office/2017/06/relationships/richStyles" Target="richData/richStyles.xml"/><Relationship Id="rId4" Type="http://schemas.openxmlformats.org/officeDocument/2006/relationships/styles" Target="style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3">
  <a r="1" c="61">
    <v t="i">0</v>
    <v t="i">31</v>
    <v t="i">62</v>
    <v t="i">90</v>
    <v t="i">121</v>
    <v t="i">151</v>
    <v t="i">182</v>
    <v t="i">212</v>
    <v t="i">243</v>
    <v t="i">274</v>
    <v t="i">304</v>
    <v t="i">335</v>
    <v t="i">365</v>
    <v t="i">396</v>
    <v t="i">427</v>
    <v t="i">455</v>
    <v t="i">486</v>
    <v t="i">516</v>
    <v t="i">547</v>
    <v t="i">577</v>
    <v t="i">608</v>
    <v t="i">639</v>
    <v t="i">669</v>
    <v t="i">700</v>
    <v t="i">730</v>
    <v t="i">761</v>
    <v t="i">792</v>
    <v t="i">820</v>
    <v t="i">851</v>
    <v t="i">881</v>
    <v t="i">912</v>
    <v t="i">942</v>
    <v t="i">973</v>
    <v t="i">1004</v>
    <v t="i">1034</v>
    <v t="i">1065</v>
    <v t="i">1095</v>
    <v t="i">1126</v>
    <v t="i">1157</v>
    <v t="i">1186</v>
    <v t="i">1217</v>
    <v t="i">1247</v>
    <v t="i">1278</v>
    <v t="i">1308</v>
    <v t="i">1339</v>
    <v t="i">1370</v>
    <v t="i">1400</v>
    <v t="i">1431</v>
    <v t="i">1461</v>
    <v t="i">1492</v>
    <v t="i">1523</v>
    <v t="i">1551</v>
    <v t="i">1582</v>
    <v t="i">1612</v>
    <v t="i">1643</v>
    <v t="i">1673</v>
    <v t="i">1704</v>
    <v t="i">1735</v>
    <v t="i">1765</v>
    <v t="i">1796</v>
    <v t="i">1826</v>
  </a>
  <a r="1" c="61">
    <v>127.07</v>
    <v>128.66999999999999</v>
    <v>147.16999999999999</v>
    <v>152.22999999999999</v>
    <v>153.81</v>
    <v>164.24</v>
    <v>155.54</v>
    <v>151.78</v>
    <v>159.94999999999999</v>
    <v>163.69</v>
    <v>169.89</v>
    <v>158.83000000000001</v>
    <v>158.35</v>
    <v>148.6</v>
    <v>141.80000000000001</v>
    <v>136.32</v>
    <v>119.36</v>
    <v>132.22999999999999</v>
    <v>112.61</v>
    <v>115.36</v>
    <v>113.73</v>
    <v>104.5</v>
    <v>125.88</v>
    <v>138.18</v>
    <v>134.1</v>
    <v>139.96</v>
    <v>143.35</v>
    <v>130.31</v>
    <v>138.24</v>
    <v>135.71</v>
    <v>145.44</v>
    <v>157.96</v>
    <v>146.33000000000001</v>
    <v>145.02000000000001</v>
    <v>139.06</v>
    <v>156.08000000000001</v>
    <v>170.1</v>
    <v>174.36</v>
    <v>186.06</v>
    <v>200.3</v>
    <v>191.74</v>
    <v>202.63</v>
    <v>202.26</v>
    <v>212.8</v>
    <v>224.8</v>
    <v>210.86</v>
    <v>221.92</v>
    <v>249.72</v>
    <v>239.71</v>
    <v>267.3</v>
    <v>264.64999999999998</v>
    <v>245.3</v>
    <v>244.62</v>
    <v>264</v>
    <v>289.91000000000003</v>
    <v>296.24</v>
    <v>301.42</v>
    <v>315.43</v>
    <v>311.12</v>
    <v>313.08</v>
    <v>322.22000000000003</v>
  </a>
  <a r="1" c="61">
    <v>375.39</v>
    <v>371.52</v>
    <v>381.77</v>
    <v>397.82</v>
    <v>418.88</v>
    <v>421.65</v>
    <v>429.92</v>
    <v>440.4</v>
    <v>453.71</v>
    <v>430.82</v>
    <v>460.99</v>
    <v>457.63</v>
    <v>476.99</v>
    <v>451.77</v>
    <v>438.72</v>
    <v>453.69</v>
    <v>413.56</v>
    <v>414.87</v>
    <v>379.15</v>
    <v>414.28</v>
    <v>397.18</v>
    <v>358.65</v>
    <v>387.79</v>
    <v>409.32</v>
    <v>384.21</v>
    <v>408.31</v>
    <v>397.97</v>
    <v>411.08</v>
    <v>417.66</v>
    <v>419.43</v>
    <v>445.71</v>
    <v>460.18</v>
    <v>452.69</v>
    <v>429.43</v>
    <v>419.94</v>
    <v>458.42</v>
    <v>477.63</v>
    <v>485.2</v>
    <v>510.45</v>
    <v>525.73</v>
    <v>504.44</v>
    <v>529.96</v>
    <v>547.23</v>
    <v>553.32000000000005</v>
    <v>566.75</v>
    <v>576.82000000000005</v>
    <v>571.24</v>
    <v>605.07000000000005</v>
    <v>588.67999999999995</v>
    <v>604.66</v>
    <v>597.04</v>
    <v>561.9</v>
    <v>557.96</v>
    <v>592.15</v>
    <v>620.9</v>
    <v>634.9</v>
    <v>648.32000000000005</v>
    <v>669.3</v>
    <v>685.23</v>
    <v>686.88</v>
    <v>684.94</v>
  </a>
</arrayData>
</file>

<file path=xl/richData/rdrichvalue.xml><?xml version="1.0" encoding="utf-8"?>
<rvData xmlns="http://schemas.microsoft.com/office/spreadsheetml/2017/richdata" count="124">
  <rv s="0">
    <fb>127.07</fb>
    <v>0</v>
  </rv>
  <rv s="0">
    <fb>375.39</fb>
    <v>0</v>
  </rv>
  <rv s="0">
    <fb>128.66999999999999</fb>
    <v>0</v>
  </rv>
  <rv s="0">
    <fb>371.52</fb>
    <v>0</v>
  </rv>
  <rv s="0">
    <fb>147.16999999999999</fb>
    <v>0</v>
  </rv>
  <rv s="0">
    <fb>381.77</fb>
    <v>0</v>
  </rv>
  <rv s="0">
    <fb>152.22999999999999</fb>
    <v>0</v>
  </rv>
  <rv s="0">
    <fb>397.82</fb>
    <v>0</v>
  </rv>
  <rv s="0">
    <fb>153.81</fb>
    <v>0</v>
  </rv>
  <rv s="0">
    <fb>418.88</fb>
    <v>0</v>
  </rv>
  <rv s="0">
    <fb>164.24</fb>
    <v>0</v>
  </rv>
  <rv s="0">
    <fb>421.65</fb>
    <v>0</v>
  </rv>
  <rv s="0">
    <fb>155.54</fb>
    <v>0</v>
  </rv>
  <rv s="0">
    <fb>429.92</fb>
    <v>0</v>
  </rv>
  <rv s="0">
    <fb>151.78</fb>
    <v>0</v>
  </rv>
  <rv s="0">
    <fb>440.4</fb>
    <v>0</v>
  </rv>
  <rv s="0">
    <fb>159.94999999999999</fb>
    <v>0</v>
  </rv>
  <rv s="0">
    <fb>453.71</fb>
    <v>0</v>
  </rv>
  <rv s="0">
    <fb>163.69</fb>
    <v>0</v>
  </rv>
  <rv s="0">
    <fb>430.82</fb>
    <v>0</v>
  </rv>
  <rv s="0">
    <fb>169.89</fb>
    <v>0</v>
  </rv>
  <rv s="0">
    <fb>460.99</fb>
    <v>0</v>
  </rv>
  <rv s="0">
    <fb>158.83000000000001</fb>
    <v>0</v>
  </rv>
  <rv s="0">
    <fb>457.63</fb>
    <v>0</v>
  </rv>
  <rv s="0">
    <fb>158.35</fb>
    <v>0</v>
  </rv>
  <rv s="0">
    <fb>476.99</fb>
    <v>0</v>
  </rv>
  <rv s="0">
    <fb>148.6</fb>
    <v>0</v>
  </rv>
  <rv s="0">
    <fb>451.77</fb>
    <v>0</v>
  </rv>
  <rv s="0">
    <fb>141.80000000000001</fb>
    <v>0</v>
  </rv>
  <rv s="0">
    <fb>438.72</fb>
    <v>0</v>
  </rv>
  <rv s="0">
    <fb>136.32</fb>
    <v>0</v>
  </rv>
  <rv s="0">
    <fb>453.69</fb>
    <v>0</v>
  </rv>
  <rv s="0">
    <fb>119.36</fb>
    <v>0</v>
  </rv>
  <rv s="0">
    <fb>413.56</fb>
    <v>0</v>
  </rv>
  <rv s="0">
    <fb>132.22999999999999</fb>
    <v>0</v>
  </rv>
  <rv s="0">
    <fb>414.87</fb>
    <v>0</v>
  </rv>
  <rv s="0">
    <fb>112.61</fb>
    <v>0</v>
  </rv>
  <rv s="0">
    <fb>379.15</fb>
    <v>0</v>
  </rv>
  <rv s="0">
    <fb>115.36</fb>
    <v>0</v>
  </rv>
  <rv s="0">
    <fb>414.28</fb>
    <v>0</v>
  </rv>
  <rv s="0">
    <fb>113.73</fb>
    <v>0</v>
  </rv>
  <rv s="0">
    <fb>397.18</fb>
    <v>0</v>
  </rv>
  <rv s="0">
    <fb>104.5</fb>
    <v>0</v>
  </rv>
  <rv s="0">
    <fb>358.65</fb>
    <v>0</v>
  </rv>
  <rv s="0">
    <fb>125.88</fb>
    <v>0</v>
  </rv>
  <rv s="0">
    <fb>387.79</fb>
    <v>0</v>
  </rv>
  <rv s="0">
    <fb>138.18</fb>
    <v>0</v>
  </rv>
  <rv s="0">
    <fb>409.32</fb>
    <v>0</v>
  </rv>
  <rv s="0">
    <fb>134.1</fb>
    <v>0</v>
  </rv>
  <rv s="0">
    <fb>384.21</fb>
    <v>0</v>
  </rv>
  <rv s="0">
    <fb>139.96</fb>
    <v>0</v>
  </rv>
  <rv s="0">
    <fb>408.31</fb>
    <v>0</v>
  </rv>
  <rv s="0">
    <fb>143.35</fb>
    <v>0</v>
  </rv>
  <rv s="0">
    <fb>397.97</fb>
    <v>0</v>
  </rv>
  <rv s="0">
    <fb>130.31</fb>
    <v>0</v>
  </rv>
  <rv s="0">
    <fb>411.08</fb>
    <v>0</v>
  </rv>
  <rv s="0">
    <fb>138.24</fb>
    <v>0</v>
  </rv>
  <rv s="0">
    <fb>417.66</fb>
    <v>0</v>
  </rv>
  <rv s="0">
    <fb>135.71</fb>
    <v>0</v>
  </rv>
  <rv s="0">
    <fb>419.43</fb>
    <v>0</v>
  </rv>
  <rv s="0">
    <fb>145.44</fb>
    <v>0</v>
  </rv>
  <rv s="0">
    <fb>445.71</fb>
    <v>0</v>
  </rv>
  <rv s="0">
    <fb>157.96</fb>
    <v>0</v>
  </rv>
  <rv s="0">
    <fb>460.18</fb>
    <v>0</v>
  </rv>
  <rv s="0">
    <fb>146.33000000000001</fb>
    <v>0</v>
  </rv>
  <rv s="0">
    <fb>452.69</fb>
    <v>0</v>
  </rv>
  <rv s="0">
    <fb>145.02000000000001</fb>
    <v>0</v>
  </rv>
  <rv s="0">
    <fb>429.43</fb>
    <v>0</v>
  </rv>
  <rv s="0">
    <fb>139.06</fb>
    <v>0</v>
  </rv>
  <rv s="0">
    <fb>419.94</fb>
    <v>0</v>
  </rv>
  <rv s="0">
    <fb>156.08000000000001</fb>
    <v>0</v>
  </rv>
  <rv s="0">
    <fb>458.42</fb>
    <v>0</v>
  </rv>
  <rv s="0">
    <fb>170.1</fb>
    <v>0</v>
  </rv>
  <rv s="0">
    <fb>477.63</fb>
    <v>0</v>
  </rv>
  <rv s="0">
    <fb>174.36</fb>
    <v>0</v>
  </rv>
  <rv s="0">
    <fb>485.2</fb>
    <v>0</v>
  </rv>
  <rv s="0">
    <fb>186.06</fb>
    <v>0</v>
  </rv>
  <rv s="0">
    <fb>510.45</fb>
    <v>0</v>
  </rv>
  <rv s="0">
    <fb>200.3</fb>
    <v>0</v>
  </rv>
  <rv s="0">
    <fb>525.73</fb>
    <v>0</v>
  </rv>
  <rv s="0">
    <fb>191.74</fb>
    <v>0</v>
  </rv>
  <rv s="0">
    <fb>504.44</fb>
    <v>0</v>
  </rv>
  <rv s="0">
    <fb>202.63</fb>
    <v>0</v>
  </rv>
  <rv s="0">
    <fb>529.96</fb>
    <v>0</v>
  </rv>
  <rv s="0">
    <fb>202.26</fb>
    <v>0</v>
  </rv>
  <rv s="0">
    <fb>547.23</fb>
    <v>0</v>
  </rv>
  <rv s="0">
    <fb>212.8</fb>
    <v>0</v>
  </rv>
  <rv s="0">
    <fb>553.32000000000005</fb>
    <v>0</v>
  </rv>
  <rv s="0">
    <fb>224.8</fb>
    <v>0</v>
  </rv>
  <rv s="0">
    <fb>566.75</fb>
    <v>0</v>
  </rv>
  <rv s="0">
    <fb>210.86</fb>
    <v>0</v>
  </rv>
  <rv s="0">
    <fb>576.82000000000005</fb>
    <v>0</v>
  </rv>
  <rv s="0">
    <fb>221.92</fb>
    <v>0</v>
  </rv>
  <rv s="0">
    <fb>571.24</fb>
    <v>0</v>
  </rv>
  <rv s="0">
    <fb>249.72</fb>
    <v>0</v>
  </rv>
  <rv s="0">
    <fb>605.07000000000005</fb>
    <v>0</v>
  </rv>
  <rv s="0">
    <fb>239.71</fb>
    <v>0</v>
  </rv>
  <rv s="0">
    <fb>588.67999999999995</fb>
    <v>0</v>
  </rv>
  <rv s="0">
    <fb>267.3</fb>
    <v>0</v>
  </rv>
  <rv s="0">
    <fb>604.66</fb>
    <v>0</v>
  </rv>
  <rv s="0">
    <fb>264.64999999999998</fb>
    <v>0</v>
  </rv>
  <rv s="0">
    <fb>597.04</fb>
    <v>0</v>
  </rv>
  <rv s="0">
    <fb>245.3</fb>
    <v>0</v>
  </rv>
  <rv s="0">
    <fb>561.9</fb>
    <v>0</v>
  </rv>
  <rv s="0">
    <fb>244.62</fb>
    <v>0</v>
  </rv>
  <rv s="0">
    <fb>557.96</fb>
    <v>0</v>
  </rv>
  <rv s="0">
    <fb>264</fb>
    <v>0</v>
  </rv>
  <rv s="0">
    <fb>592.15</fb>
    <v>0</v>
  </rv>
  <rv s="0">
    <fb>289.91000000000003</fb>
    <v>0</v>
  </rv>
  <rv s="0">
    <fb>620.9</fb>
    <v>0</v>
  </rv>
  <rv s="0">
    <fb>296.24</fb>
    <v>0</v>
  </rv>
  <rv s="0">
    <fb>634.9</fb>
    <v>0</v>
  </rv>
  <rv s="0">
    <fb>301.42</fb>
    <v>0</v>
  </rv>
  <rv s="0">
    <fb>648.32000000000005</fb>
    <v>0</v>
  </rv>
  <rv s="0">
    <fb>315.43</fb>
    <v>0</v>
  </rv>
  <rv s="0">
    <fb>669.3</fb>
    <v>0</v>
  </rv>
  <rv s="0">
    <fb>311.12</fb>
    <v>0</v>
  </rv>
  <rv s="0">
    <fb>685.23</fb>
    <v>0</v>
  </rv>
  <rv s="0">
    <fb>313.08</fb>
    <v>0</v>
  </rv>
  <rv s="0">
    <fb>686.88</fb>
    <v>0</v>
  </rv>
  <rv s="0">
    <fb>322.22000000000003</fb>
    <v>0</v>
  </rv>
  <rv s="0">
    <fb>684.94</fb>
    <v>0</v>
  </rv>
  <rv s="1">
    <v>1</v>
    <v>JPM</v>
    <v>Monthly</v>
    <v>44166</v>
    <v>46022</v>
    <v>0</v>
    <v>1</v>
    <v>639027360000000000,639064386559126105,0</v>
    <v>0</v>
    <v>a1waa2</v>
    <v>XNYS:JPM</v>
    <v>1</v>
  </rv>
  <rv s="1">
    <v>1</v>
    <v>IVV</v>
    <v>Monthly</v>
    <v>44166</v>
    <v>46022</v>
    <v>0</v>
    <v>1</v>
    <v>639027360000000000,639064388087019068,0</v>
    <v>0</v>
    <v>a1vwrw</v>
    <v>ARCX:IVV</v>
    <v>2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1">
      <v>2</v>
      <v>1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1">
      <rpv i="0">_([$$-en-US]* #,##0.00_);_([$$-en-US]* (#,##0.00);_([$$-en-US]* "-"??_);_(@_)</rpv>
    </rSty>
    <rSty dxfid="0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2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23.25" x14ac:dyDescent="0.35"/>
  <cols>
    <col min="1" max="1" width="9.6640625" customWidth="1"/>
    <col min="2" max="3" width="8.08203125" customWidth="1"/>
    <col min="6" max="6" width="9.75" customWidth="1"/>
    <col min="9" max="9" width="10" customWidth="1"/>
  </cols>
  <sheetData>
    <row r="1" spans="1:9" s="2" customFormat="1" x14ac:dyDescent="0.35">
      <c r="A1" s="2" t="s">
        <v>0</v>
      </c>
      <c r="B1" s="2" t="s">
        <v>28</v>
      </c>
      <c r="C1" s="2" t="s">
        <v>2</v>
      </c>
      <c r="D1" s="2" t="s">
        <v>29</v>
      </c>
      <c r="E1" s="2" t="s">
        <v>1</v>
      </c>
      <c r="F1" s="2" t="s">
        <v>31</v>
      </c>
      <c r="G1" s="2" t="s">
        <v>30</v>
      </c>
      <c r="H1" s="2" t="s">
        <v>1</v>
      </c>
      <c r="I1" s="2" t="s">
        <v>31</v>
      </c>
    </row>
    <row r="2" spans="1:9" x14ac:dyDescent="0.35">
      <c r="A2" s="1">
        <v>44166</v>
      </c>
      <c r="C2" s="3"/>
      <c r="D2" cm="1" vm="1">
        <f t="array" aca="1" ref="D2:D62" ca="1">_xlfn.STOCKHISTORY(D1,A2,A62,2,0,1)</f>
        <v>127.07</v>
      </c>
      <c r="G2" cm="1" vm="2">
        <f t="array" aca="1" ref="G2:G62" ca="1">_xlfn.STOCKHISTORY(G1,A2,A62,2,0,1)</f>
        <v>375.39</v>
      </c>
    </row>
    <row r="3" spans="1:9" x14ac:dyDescent="0.35">
      <c r="A3" s="1">
        <v>44197</v>
      </c>
      <c r="B3">
        <v>0</v>
      </c>
      <c r="C3" s="3">
        <f t="shared" ref="C3:C62" si="0">B3/100</f>
        <v>0</v>
      </c>
      <c r="D3" vm="3">
        <f ca="1"/>
        <v>128.66999999999999</v>
      </c>
      <c r="E3" s="3">
        <f ca="1">LN(D3/D2)</f>
        <v>1.2512871480455748E-2</v>
      </c>
      <c r="F3" s="3">
        <f ca="1">E3-C3</f>
        <v>1.2512871480455748E-2</v>
      </c>
      <c r="G3" vm="4">
        <f ca="1"/>
        <v>371.52</v>
      </c>
      <c r="H3" s="3">
        <f ca="1">LN(G3/G2)</f>
        <v>-1.0362787035546547E-2</v>
      </c>
      <c r="I3" s="4">
        <f ca="1">H3-C3</f>
        <v>-1.0362787035546547E-2</v>
      </c>
    </row>
    <row r="4" spans="1:9" x14ac:dyDescent="0.35">
      <c r="A4" s="1">
        <v>44228</v>
      </c>
      <c r="B4">
        <v>0</v>
      </c>
      <c r="C4" s="3">
        <f t="shared" si="0"/>
        <v>0</v>
      </c>
      <c r="D4" vm="5">
        <f ca="1"/>
        <v>147.16999999999999</v>
      </c>
      <c r="E4" s="3">
        <f t="shared" ref="E4:E62" ca="1" si="1">LN(D4/D3)</f>
        <v>0.13433739397912264</v>
      </c>
      <c r="F4" s="3">
        <f t="shared" ref="F4:F62" ca="1" si="2">E4-C4</f>
        <v>0.13433739397912264</v>
      </c>
      <c r="G4" vm="6">
        <f ca="1"/>
        <v>381.77</v>
      </c>
      <c r="H4" s="3">
        <f t="shared" ref="H4:H62" ca="1" si="3">LN(G4/G3)</f>
        <v>2.7215634524684042E-2</v>
      </c>
      <c r="I4" s="4">
        <f t="shared" ref="I4:I62" ca="1" si="4">H4-C4</f>
        <v>2.7215634524684042E-2</v>
      </c>
    </row>
    <row r="5" spans="1:9" x14ac:dyDescent="0.35">
      <c r="A5" s="1">
        <v>44256</v>
      </c>
      <c r="B5">
        <v>0</v>
      </c>
      <c r="C5" s="3">
        <f t="shared" si="0"/>
        <v>0</v>
      </c>
      <c r="D5" vm="7">
        <f ca="1"/>
        <v>152.22999999999999</v>
      </c>
      <c r="E5" s="3">
        <f t="shared" ca="1" si="1"/>
        <v>3.3804153895141256E-2</v>
      </c>
      <c r="F5" s="3">
        <f t="shared" ca="1" si="2"/>
        <v>3.3804153895141256E-2</v>
      </c>
      <c r="G5" vm="8">
        <f ca="1"/>
        <v>397.82</v>
      </c>
      <c r="H5" s="3">
        <f t="shared" ca="1" si="3"/>
        <v>4.1181308642704105E-2</v>
      </c>
      <c r="I5" s="4">
        <f t="shared" ca="1" si="4"/>
        <v>4.1181308642704105E-2</v>
      </c>
    </row>
    <row r="6" spans="1:9" x14ac:dyDescent="0.35">
      <c r="A6" s="1">
        <v>44287</v>
      </c>
      <c r="B6">
        <v>0</v>
      </c>
      <c r="C6" s="3">
        <f t="shared" si="0"/>
        <v>0</v>
      </c>
      <c r="D6" vm="9">
        <f ca="1"/>
        <v>153.81</v>
      </c>
      <c r="E6" s="3">
        <f t="shared" ca="1" si="1"/>
        <v>1.0325539392556239E-2</v>
      </c>
      <c r="F6" s="3">
        <f t="shared" ca="1" si="2"/>
        <v>1.0325539392556239E-2</v>
      </c>
      <c r="G6" vm="10">
        <f ca="1"/>
        <v>418.88</v>
      </c>
      <c r="H6" s="3">
        <f t="shared" ca="1" si="3"/>
        <v>5.1584841044620355E-2</v>
      </c>
      <c r="I6" s="4">
        <f t="shared" ca="1" si="4"/>
        <v>5.1584841044620355E-2</v>
      </c>
    </row>
    <row r="7" spans="1:9" x14ac:dyDescent="0.35">
      <c r="A7" s="1">
        <v>44317</v>
      </c>
      <c r="B7">
        <v>0</v>
      </c>
      <c r="C7" s="3">
        <f t="shared" si="0"/>
        <v>0</v>
      </c>
      <c r="D7" vm="11">
        <f ca="1"/>
        <v>164.24</v>
      </c>
      <c r="E7" s="3">
        <f t="shared" ca="1" si="1"/>
        <v>6.5610698246959365E-2</v>
      </c>
      <c r="F7" s="3">
        <f t="shared" ca="1" si="2"/>
        <v>6.5610698246959365E-2</v>
      </c>
      <c r="G7" vm="12">
        <f ca="1"/>
        <v>421.65</v>
      </c>
      <c r="H7" s="3">
        <f t="shared" ca="1" si="3"/>
        <v>6.5911032991153549E-3</v>
      </c>
      <c r="I7" s="4">
        <f t="shared" ca="1" si="4"/>
        <v>6.5911032991153549E-3</v>
      </c>
    </row>
    <row r="8" spans="1:9" x14ac:dyDescent="0.35">
      <c r="A8" s="1">
        <v>44348</v>
      </c>
      <c r="B8">
        <v>0</v>
      </c>
      <c r="C8" s="3">
        <f t="shared" si="0"/>
        <v>0</v>
      </c>
      <c r="D8" vm="13">
        <f ca="1"/>
        <v>155.54</v>
      </c>
      <c r="E8" s="3">
        <f t="shared" ca="1" si="1"/>
        <v>-5.4425839443881033E-2</v>
      </c>
      <c r="F8" s="3">
        <f t="shared" ca="1" si="2"/>
        <v>-5.4425839443881033E-2</v>
      </c>
      <c r="G8" vm="14">
        <f ca="1"/>
        <v>429.92</v>
      </c>
      <c r="H8" s="3">
        <f t="shared" ca="1" si="3"/>
        <v>1.9423558846530537E-2</v>
      </c>
      <c r="I8" s="4">
        <f t="shared" ca="1" si="4"/>
        <v>1.9423558846530537E-2</v>
      </c>
    </row>
    <row r="9" spans="1:9" x14ac:dyDescent="0.35">
      <c r="A9" s="1">
        <v>44378</v>
      </c>
      <c r="B9">
        <v>0</v>
      </c>
      <c r="C9" s="3">
        <f t="shared" si="0"/>
        <v>0</v>
      </c>
      <c r="D9" vm="15">
        <f ca="1"/>
        <v>151.78</v>
      </c>
      <c r="E9" s="3">
        <f t="shared" ca="1" si="1"/>
        <v>-2.4470829291030432E-2</v>
      </c>
      <c r="F9" s="3">
        <f t="shared" ca="1" si="2"/>
        <v>-2.4470829291030432E-2</v>
      </c>
      <c r="G9" vm="16">
        <f ca="1"/>
        <v>440.4</v>
      </c>
      <c r="H9" s="3">
        <f t="shared" ca="1" si="3"/>
        <v>2.4084259981343677E-2</v>
      </c>
      <c r="I9" s="4">
        <f t="shared" ca="1" si="4"/>
        <v>2.4084259981343677E-2</v>
      </c>
    </row>
    <row r="10" spans="1:9" x14ac:dyDescent="0.35">
      <c r="A10" s="1">
        <v>44409</v>
      </c>
      <c r="B10">
        <v>0</v>
      </c>
      <c r="C10" s="3">
        <f t="shared" si="0"/>
        <v>0</v>
      </c>
      <c r="D10" vm="17">
        <f ca="1"/>
        <v>159.94999999999999</v>
      </c>
      <c r="E10" s="3">
        <f t="shared" ca="1" si="1"/>
        <v>5.2429162419760131E-2</v>
      </c>
      <c r="F10" s="3">
        <f t="shared" ca="1" si="2"/>
        <v>5.2429162419760131E-2</v>
      </c>
      <c r="G10" vm="18">
        <f ca="1"/>
        <v>453.71</v>
      </c>
      <c r="H10" s="3">
        <f t="shared" ca="1" si="3"/>
        <v>2.9774822574747176E-2</v>
      </c>
      <c r="I10" s="4">
        <f t="shared" ca="1" si="4"/>
        <v>2.9774822574747176E-2</v>
      </c>
    </row>
    <row r="11" spans="1:9" x14ac:dyDescent="0.35">
      <c r="A11" s="1">
        <v>44440</v>
      </c>
      <c r="B11">
        <v>0</v>
      </c>
      <c r="C11" s="3">
        <f t="shared" si="0"/>
        <v>0</v>
      </c>
      <c r="D11" vm="19">
        <f ca="1"/>
        <v>163.69</v>
      </c>
      <c r="E11" s="3">
        <f t="shared" ca="1" si="1"/>
        <v>2.3113128760736273E-2</v>
      </c>
      <c r="F11" s="3">
        <f t="shared" ca="1" si="2"/>
        <v>2.3113128760736273E-2</v>
      </c>
      <c r="G11" vm="20">
        <f ca="1"/>
        <v>430.82</v>
      </c>
      <c r="H11" s="3">
        <f t="shared" ca="1" si="3"/>
        <v>-5.1767857963318488E-2</v>
      </c>
      <c r="I11" s="4">
        <f t="shared" ca="1" si="4"/>
        <v>-5.1767857963318488E-2</v>
      </c>
    </row>
    <row r="12" spans="1:9" x14ac:dyDescent="0.35">
      <c r="A12" s="1">
        <v>44470</v>
      </c>
      <c r="B12">
        <v>0</v>
      </c>
      <c r="C12" s="3">
        <f t="shared" si="0"/>
        <v>0</v>
      </c>
      <c r="D12" vm="21">
        <f ca="1"/>
        <v>169.89</v>
      </c>
      <c r="E12" s="3">
        <f t="shared" ca="1" si="1"/>
        <v>3.7176773637560064E-2</v>
      </c>
      <c r="F12" s="3">
        <f t="shared" ca="1" si="2"/>
        <v>3.7176773637560064E-2</v>
      </c>
      <c r="G12" vm="22">
        <f ca="1"/>
        <v>460.99</v>
      </c>
      <c r="H12" s="3">
        <f t="shared" ca="1" si="3"/>
        <v>6.7685981327451156E-2</v>
      </c>
      <c r="I12" s="4">
        <f t="shared" ca="1" si="4"/>
        <v>6.7685981327451156E-2</v>
      </c>
    </row>
    <row r="13" spans="1:9" x14ac:dyDescent="0.35">
      <c r="A13" s="1">
        <v>44501</v>
      </c>
      <c r="B13">
        <v>0</v>
      </c>
      <c r="C13" s="3">
        <f t="shared" si="0"/>
        <v>0</v>
      </c>
      <c r="D13" vm="23">
        <f ca="1"/>
        <v>158.83000000000001</v>
      </c>
      <c r="E13" s="3">
        <f t="shared" ca="1" si="1"/>
        <v>-6.7316720946759473E-2</v>
      </c>
      <c r="F13" s="3">
        <f t="shared" ca="1" si="2"/>
        <v>-6.7316720946759473E-2</v>
      </c>
      <c r="G13" vm="24">
        <f ca="1"/>
        <v>457.63</v>
      </c>
      <c r="H13" s="3">
        <f t="shared" ca="1" si="3"/>
        <v>-7.3153534301832112E-3</v>
      </c>
      <c r="I13" s="4">
        <f t="shared" ca="1" si="4"/>
        <v>-7.3153534301832112E-3</v>
      </c>
    </row>
    <row r="14" spans="1:9" x14ac:dyDescent="0.35">
      <c r="A14" s="1">
        <v>44531</v>
      </c>
      <c r="B14">
        <v>0.01</v>
      </c>
      <c r="C14" s="3">
        <f t="shared" si="0"/>
        <v>1E-4</v>
      </c>
      <c r="D14" vm="25">
        <f ca="1"/>
        <v>158.35</v>
      </c>
      <c r="E14" s="3">
        <f t="shared" ca="1" si="1"/>
        <v>-3.0266748624149945E-3</v>
      </c>
      <c r="F14" s="3">
        <f t="shared" ca="1" si="2"/>
        <v>-3.1266748624149943E-3</v>
      </c>
      <c r="G14" vm="26">
        <f ca="1"/>
        <v>476.99</v>
      </c>
      <c r="H14" s="3">
        <f t="shared" ca="1" si="3"/>
        <v>4.1434528950777552E-2</v>
      </c>
      <c r="I14" s="4">
        <f t="shared" ca="1" si="4"/>
        <v>4.1334528950777549E-2</v>
      </c>
    </row>
    <row r="15" spans="1:9" x14ac:dyDescent="0.35">
      <c r="A15" s="1">
        <v>44562</v>
      </c>
      <c r="B15">
        <v>0</v>
      </c>
      <c r="C15" s="3">
        <f t="shared" si="0"/>
        <v>0</v>
      </c>
      <c r="D15" vm="27">
        <f ca="1"/>
        <v>148.6</v>
      </c>
      <c r="E15" s="3">
        <f t="shared" ca="1" si="1"/>
        <v>-6.3549640700989993E-2</v>
      </c>
      <c r="F15" s="3">
        <f t="shared" ca="1" si="2"/>
        <v>-6.3549640700989993E-2</v>
      </c>
      <c r="G15" vm="28">
        <f ca="1"/>
        <v>451.77</v>
      </c>
      <c r="H15" s="3">
        <f t="shared" ca="1" si="3"/>
        <v>-5.4322325541161204E-2</v>
      </c>
      <c r="I15" s="4">
        <f t="shared" ca="1" si="4"/>
        <v>-5.4322325541161204E-2</v>
      </c>
    </row>
    <row r="16" spans="1:9" x14ac:dyDescent="0.35">
      <c r="A16" s="1">
        <v>44593</v>
      </c>
      <c r="B16">
        <v>0</v>
      </c>
      <c r="C16" s="3">
        <f t="shared" si="0"/>
        <v>0</v>
      </c>
      <c r="D16" vm="29">
        <f ca="1"/>
        <v>141.80000000000001</v>
      </c>
      <c r="E16" s="3">
        <f t="shared" ca="1" si="1"/>
        <v>-4.6840518185631536E-2</v>
      </c>
      <c r="F16" s="3">
        <f t="shared" ca="1" si="2"/>
        <v>-4.6840518185631536E-2</v>
      </c>
      <c r="G16" vm="30">
        <f ca="1"/>
        <v>438.72</v>
      </c>
      <c r="H16" s="3">
        <f t="shared" ca="1" si="3"/>
        <v>-2.9311804392888084E-2</v>
      </c>
      <c r="I16" s="4">
        <f t="shared" ca="1" si="4"/>
        <v>-2.9311804392888084E-2</v>
      </c>
    </row>
    <row r="17" spans="1:9" x14ac:dyDescent="0.35">
      <c r="A17" s="1">
        <v>44621</v>
      </c>
      <c r="B17">
        <v>0</v>
      </c>
      <c r="C17" s="3">
        <f t="shared" si="0"/>
        <v>0</v>
      </c>
      <c r="D17" vm="31">
        <f ca="1"/>
        <v>136.32</v>
      </c>
      <c r="E17" s="3">
        <f t="shared" ca="1" si="1"/>
        <v>-3.9412551017021596E-2</v>
      </c>
      <c r="F17" s="3">
        <f t="shared" ca="1" si="2"/>
        <v>-3.9412551017021596E-2</v>
      </c>
      <c r="G17" vm="32">
        <f ca="1"/>
        <v>453.69</v>
      </c>
      <c r="H17" s="3">
        <f t="shared" ca="1" si="3"/>
        <v>3.35527490568093E-2</v>
      </c>
      <c r="I17" s="4">
        <f t="shared" ca="1" si="4"/>
        <v>3.35527490568093E-2</v>
      </c>
    </row>
    <row r="18" spans="1:9" x14ac:dyDescent="0.35">
      <c r="A18" s="1">
        <v>44652</v>
      </c>
      <c r="B18">
        <v>0</v>
      </c>
      <c r="C18" s="3">
        <f t="shared" si="0"/>
        <v>0</v>
      </c>
      <c r="D18" vm="33">
        <f ca="1"/>
        <v>119.36</v>
      </c>
      <c r="E18" s="3">
        <f t="shared" ca="1" si="1"/>
        <v>-0.13286092662555476</v>
      </c>
      <c r="F18" s="3">
        <f t="shared" ca="1" si="2"/>
        <v>-0.13286092662555476</v>
      </c>
      <c r="G18" vm="34">
        <f ca="1"/>
        <v>413.56</v>
      </c>
      <c r="H18" s="3">
        <f t="shared" ca="1" si="3"/>
        <v>-9.2611538712266517E-2</v>
      </c>
      <c r="I18" s="4">
        <f t="shared" ca="1" si="4"/>
        <v>-9.2611538712266517E-2</v>
      </c>
    </row>
    <row r="19" spans="1:9" x14ac:dyDescent="0.35">
      <c r="A19" s="1">
        <v>44682</v>
      </c>
      <c r="B19">
        <v>0.03</v>
      </c>
      <c r="C19" s="3">
        <f t="shared" si="0"/>
        <v>2.9999999999999997E-4</v>
      </c>
      <c r="D19" vm="35">
        <f ca="1"/>
        <v>132.22999999999999</v>
      </c>
      <c r="E19" s="3">
        <f t="shared" ca="1" si="1"/>
        <v>0.10239869411328063</v>
      </c>
      <c r="F19" s="3">
        <f t="shared" ca="1" si="2"/>
        <v>0.10209869411328064</v>
      </c>
      <c r="G19" vm="36">
        <f ca="1"/>
        <v>414.87</v>
      </c>
      <c r="H19" s="3">
        <f t="shared" ca="1" si="3"/>
        <v>3.162611426184429E-3</v>
      </c>
      <c r="I19" s="4">
        <f t="shared" ca="1" si="4"/>
        <v>2.862611426184429E-3</v>
      </c>
    </row>
    <row r="20" spans="1:9" x14ac:dyDescent="0.35">
      <c r="A20" s="1">
        <v>44713</v>
      </c>
      <c r="B20">
        <v>0.06</v>
      </c>
      <c r="C20" s="3">
        <f t="shared" si="0"/>
        <v>5.9999999999999995E-4</v>
      </c>
      <c r="D20" vm="37">
        <f ca="1"/>
        <v>112.61</v>
      </c>
      <c r="E20" s="3">
        <f t="shared" ca="1" si="1"/>
        <v>-0.16061230885979724</v>
      </c>
      <c r="F20" s="3">
        <f t="shared" ca="1" si="2"/>
        <v>-0.16121230885979723</v>
      </c>
      <c r="G20" vm="38">
        <f ca="1"/>
        <v>379.15</v>
      </c>
      <c r="H20" s="3">
        <f t="shared" ca="1" si="3"/>
        <v>-9.0033312997732234E-2</v>
      </c>
      <c r="I20" s="4">
        <f t="shared" ca="1" si="4"/>
        <v>-9.0633312997732238E-2</v>
      </c>
    </row>
    <row r="21" spans="1:9" x14ac:dyDescent="0.35">
      <c r="A21" s="1">
        <v>44743</v>
      </c>
      <c r="B21">
        <v>0.08</v>
      </c>
      <c r="C21" s="3">
        <f t="shared" si="0"/>
        <v>8.0000000000000004E-4</v>
      </c>
      <c r="D21" vm="39">
        <f ca="1"/>
        <v>115.36</v>
      </c>
      <c r="E21" s="3">
        <f t="shared" ca="1" si="1"/>
        <v>2.4127151827704821E-2</v>
      </c>
      <c r="F21" s="3">
        <f t="shared" ca="1" si="2"/>
        <v>2.3327151827704822E-2</v>
      </c>
      <c r="G21" vm="40">
        <f ca="1"/>
        <v>414.28</v>
      </c>
      <c r="H21" s="3">
        <f t="shared" ca="1" si="3"/>
        <v>8.8610168573733578E-2</v>
      </c>
      <c r="I21" s="4">
        <f t="shared" ca="1" si="4"/>
        <v>8.7810168573733582E-2</v>
      </c>
    </row>
    <row r="22" spans="1:9" x14ac:dyDescent="0.35">
      <c r="A22" s="1">
        <v>44774</v>
      </c>
      <c r="B22">
        <v>0.19</v>
      </c>
      <c r="C22" s="3">
        <f t="shared" si="0"/>
        <v>1.9E-3</v>
      </c>
      <c r="D22" vm="41">
        <f ca="1"/>
        <v>113.73</v>
      </c>
      <c r="E22" s="3">
        <f t="shared" ca="1" si="1"/>
        <v>-1.4230455340285749E-2</v>
      </c>
      <c r="F22" s="3">
        <f t="shared" ca="1" si="2"/>
        <v>-1.6130455340285749E-2</v>
      </c>
      <c r="G22" vm="42">
        <f ca="1"/>
        <v>397.18</v>
      </c>
      <c r="H22" s="3">
        <f t="shared" ca="1" si="3"/>
        <v>-4.2152495284659391E-2</v>
      </c>
      <c r="I22" s="4">
        <f t="shared" ca="1" si="4"/>
        <v>-4.405249528465939E-2</v>
      </c>
    </row>
    <row r="23" spans="1:9" x14ac:dyDescent="0.35">
      <c r="A23" s="1">
        <v>44805</v>
      </c>
      <c r="B23">
        <v>0.19</v>
      </c>
      <c r="C23" s="3">
        <f t="shared" si="0"/>
        <v>1.9E-3</v>
      </c>
      <c r="D23" vm="43">
        <f ca="1"/>
        <v>104.5</v>
      </c>
      <c r="E23" s="3">
        <f t="shared" ca="1" si="1"/>
        <v>-8.4640146791487542E-2</v>
      </c>
      <c r="F23" s="3">
        <f t="shared" ca="1" si="2"/>
        <v>-8.6540146791487541E-2</v>
      </c>
      <c r="G23" vm="44">
        <f ca="1"/>
        <v>358.65</v>
      </c>
      <c r="H23" s="3">
        <f t="shared" ca="1" si="3"/>
        <v>-0.10204259586357527</v>
      </c>
      <c r="I23" s="4">
        <f t="shared" ca="1" si="4"/>
        <v>-0.10394259586357527</v>
      </c>
    </row>
    <row r="24" spans="1:9" x14ac:dyDescent="0.35">
      <c r="A24" s="1">
        <v>44835</v>
      </c>
      <c r="B24">
        <v>0.23</v>
      </c>
      <c r="C24" s="3">
        <f t="shared" si="0"/>
        <v>2.3E-3</v>
      </c>
      <c r="D24" vm="45">
        <f ca="1"/>
        <v>125.88</v>
      </c>
      <c r="E24" s="3">
        <f t="shared" ca="1" si="1"/>
        <v>0.18614200079134038</v>
      </c>
      <c r="F24" s="3">
        <f t="shared" ca="1" si="2"/>
        <v>0.18384200079134039</v>
      </c>
      <c r="G24" vm="46">
        <f ca="1"/>
        <v>387.79</v>
      </c>
      <c r="H24" s="3">
        <f t="shared" ca="1" si="3"/>
        <v>7.811697341575051E-2</v>
      </c>
      <c r="I24" s="4">
        <f t="shared" ca="1" si="4"/>
        <v>7.5816973415750513E-2</v>
      </c>
    </row>
    <row r="25" spans="1:9" x14ac:dyDescent="0.35">
      <c r="A25" s="1">
        <v>44866</v>
      </c>
      <c r="B25">
        <v>0.28999999999999998</v>
      </c>
      <c r="C25" s="3">
        <f t="shared" si="0"/>
        <v>2.8999999999999998E-3</v>
      </c>
      <c r="D25" vm="47">
        <f ca="1"/>
        <v>138.18</v>
      </c>
      <c r="E25" s="3">
        <f t="shared" ca="1" si="1"/>
        <v>9.3228110864442743E-2</v>
      </c>
      <c r="F25" s="3">
        <f t="shared" ca="1" si="2"/>
        <v>9.0328110864442743E-2</v>
      </c>
      <c r="G25" vm="48">
        <f ca="1"/>
        <v>409.32</v>
      </c>
      <c r="H25" s="3">
        <f t="shared" ca="1" si="3"/>
        <v>5.4033290230360631E-2</v>
      </c>
      <c r="I25" s="4">
        <f t="shared" ca="1" si="4"/>
        <v>5.1133290230360631E-2</v>
      </c>
    </row>
    <row r="26" spans="1:9" x14ac:dyDescent="0.35">
      <c r="A26" s="1">
        <v>44896</v>
      </c>
      <c r="B26">
        <v>0.33</v>
      </c>
      <c r="C26" s="3">
        <f t="shared" si="0"/>
        <v>3.3E-3</v>
      </c>
      <c r="D26" vm="49">
        <f ca="1"/>
        <v>134.1</v>
      </c>
      <c r="E26" s="3">
        <f t="shared" ca="1" si="1"/>
        <v>-2.9971392773016043E-2</v>
      </c>
      <c r="F26" s="3">
        <f t="shared" ca="1" si="2"/>
        <v>-3.3271392773016044E-2</v>
      </c>
      <c r="G26" vm="50">
        <f ca="1"/>
        <v>384.21</v>
      </c>
      <c r="H26" s="3">
        <f t="shared" ca="1" si="3"/>
        <v>-6.3307968112464655E-2</v>
      </c>
      <c r="I26" s="4">
        <f t="shared" ca="1" si="4"/>
        <v>-6.6607968112464652E-2</v>
      </c>
    </row>
    <row r="27" spans="1:9" x14ac:dyDescent="0.35">
      <c r="A27" s="1">
        <v>44927</v>
      </c>
      <c r="B27">
        <v>0.35</v>
      </c>
      <c r="C27" s="3">
        <f t="shared" si="0"/>
        <v>3.4999999999999996E-3</v>
      </c>
      <c r="D27" vm="51">
        <f ca="1"/>
        <v>139.96</v>
      </c>
      <c r="E27" s="3">
        <f t="shared" ca="1" si="1"/>
        <v>4.277087721185463E-2</v>
      </c>
      <c r="F27" s="3">
        <f t="shared" ca="1" si="2"/>
        <v>3.9270877211854627E-2</v>
      </c>
      <c r="G27" vm="52">
        <f ca="1"/>
        <v>408.31</v>
      </c>
      <c r="H27" s="3">
        <f t="shared" ca="1" si="3"/>
        <v>6.0837411714769481E-2</v>
      </c>
      <c r="I27" s="4">
        <f t="shared" ca="1" si="4"/>
        <v>5.7337411714769485E-2</v>
      </c>
    </row>
    <row r="28" spans="1:9" x14ac:dyDescent="0.35">
      <c r="A28" s="1">
        <v>44958</v>
      </c>
      <c r="B28">
        <v>0.34</v>
      </c>
      <c r="C28" s="3">
        <f t="shared" si="0"/>
        <v>3.4000000000000002E-3</v>
      </c>
      <c r="D28" vm="53">
        <f ca="1"/>
        <v>143.35</v>
      </c>
      <c r="E28" s="3">
        <f t="shared" ca="1" si="1"/>
        <v>2.3932524829891395E-2</v>
      </c>
      <c r="F28" s="3">
        <f t="shared" ca="1" si="2"/>
        <v>2.0532524829891395E-2</v>
      </c>
      <c r="G28" vm="54">
        <f ca="1"/>
        <v>397.97</v>
      </c>
      <c r="H28" s="3">
        <f t="shared" ca="1" si="3"/>
        <v>-2.5650064261823993E-2</v>
      </c>
      <c r="I28" s="4">
        <f t="shared" ca="1" si="4"/>
        <v>-2.9050064261823993E-2</v>
      </c>
    </row>
    <row r="29" spans="1:9" x14ac:dyDescent="0.35">
      <c r="A29" s="1">
        <v>44986</v>
      </c>
      <c r="B29">
        <v>0.36</v>
      </c>
      <c r="C29" s="3">
        <f t="shared" si="0"/>
        <v>3.5999999999999999E-3</v>
      </c>
      <c r="D29" vm="55">
        <f ca="1"/>
        <v>130.31</v>
      </c>
      <c r="E29" s="3">
        <f t="shared" ca="1" si="1"/>
        <v>-9.5372965172564189E-2</v>
      </c>
      <c r="F29" s="3">
        <f t="shared" ca="1" si="2"/>
        <v>-9.8972965172564195E-2</v>
      </c>
      <c r="G29" vm="56">
        <f ca="1"/>
        <v>411.08</v>
      </c>
      <c r="H29" s="3">
        <f t="shared" ca="1" si="3"/>
        <v>3.2411217197836843E-2</v>
      </c>
      <c r="I29" s="4">
        <f t="shared" ca="1" si="4"/>
        <v>2.8811217197836844E-2</v>
      </c>
    </row>
    <row r="30" spans="1:9" x14ac:dyDescent="0.35">
      <c r="A30" s="1">
        <v>45017</v>
      </c>
      <c r="B30">
        <v>0.35</v>
      </c>
      <c r="C30" s="3">
        <f t="shared" si="0"/>
        <v>3.4999999999999996E-3</v>
      </c>
      <c r="D30" vm="57">
        <f ca="1"/>
        <v>138.24</v>
      </c>
      <c r="E30" s="3">
        <f t="shared" ca="1" si="1"/>
        <v>5.9075077898930899E-2</v>
      </c>
      <c r="F30" s="3">
        <f t="shared" ca="1" si="2"/>
        <v>5.5575077898930902E-2</v>
      </c>
      <c r="G30" vm="58">
        <f ca="1"/>
        <v>417.66</v>
      </c>
      <c r="H30" s="3">
        <f t="shared" ca="1" si="3"/>
        <v>1.5879861651757834E-2</v>
      </c>
      <c r="I30" s="4">
        <f t="shared" ca="1" si="4"/>
        <v>1.2379861651757834E-2</v>
      </c>
    </row>
    <row r="31" spans="1:9" x14ac:dyDescent="0.35">
      <c r="A31" s="1">
        <v>45047</v>
      </c>
      <c r="B31">
        <v>0.36</v>
      </c>
      <c r="C31" s="3">
        <f t="shared" si="0"/>
        <v>3.5999999999999999E-3</v>
      </c>
      <c r="D31" vm="59">
        <f ca="1"/>
        <v>135.71</v>
      </c>
      <c r="E31" s="3">
        <f t="shared" ca="1" si="1"/>
        <v>-1.8471048962466177E-2</v>
      </c>
      <c r="F31" s="3">
        <f t="shared" ca="1" si="2"/>
        <v>-2.2071048962466176E-2</v>
      </c>
      <c r="G31" vm="60">
        <f ca="1"/>
        <v>419.43</v>
      </c>
      <c r="H31" s="3">
        <f t="shared" ca="1" si="3"/>
        <v>4.2289422592128138E-3</v>
      </c>
      <c r="I31" s="4">
        <f t="shared" ca="1" si="4"/>
        <v>6.2894225921281393E-4</v>
      </c>
    </row>
    <row r="32" spans="1:9" x14ac:dyDescent="0.35">
      <c r="A32" s="1">
        <v>45078</v>
      </c>
      <c r="B32">
        <v>0.4</v>
      </c>
      <c r="C32" s="3">
        <f t="shared" si="0"/>
        <v>4.0000000000000001E-3</v>
      </c>
      <c r="D32" vm="61">
        <f ca="1"/>
        <v>145.44</v>
      </c>
      <c r="E32" s="3">
        <f t="shared" ca="1" si="1"/>
        <v>6.9243374335889354E-2</v>
      </c>
      <c r="F32" s="3">
        <f t="shared" ca="1" si="2"/>
        <v>6.5243374335889351E-2</v>
      </c>
      <c r="G32" vm="62">
        <f ca="1"/>
        <v>445.71</v>
      </c>
      <c r="H32" s="3">
        <f t="shared" ca="1" si="3"/>
        <v>6.0771869649528194E-2</v>
      </c>
      <c r="I32" s="4">
        <f t="shared" ca="1" si="4"/>
        <v>5.6771869649528198E-2</v>
      </c>
    </row>
    <row r="33" spans="1:9" x14ac:dyDescent="0.35">
      <c r="A33" s="1">
        <v>45108</v>
      </c>
      <c r="B33">
        <v>0.45</v>
      </c>
      <c r="C33" s="3">
        <f t="shared" si="0"/>
        <v>4.5000000000000005E-3</v>
      </c>
      <c r="D33" vm="63">
        <f ca="1"/>
        <v>157.96</v>
      </c>
      <c r="E33" s="3">
        <f t="shared" ca="1" si="1"/>
        <v>8.2578205989279937E-2</v>
      </c>
      <c r="F33" s="3">
        <f t="shared" ca="1" si="2"/>
        <v>7.8078205989279933E-2</v>
      </c>
      <c r="G33" vm="64">
        <f ca="1"/>
        <v>460.18</v>
      </c>
      <c r="H33" s="3">
        <f t="shared" ca="1" si="3"/>
        <v>3.1949200974015553E-2</v>
      </c>
      <c r="I33" s="4">
        <f t="shared" ca="1" si="4"/>
        <v>2.7449200974015552E-2</v>
      </c>
    </row>
    <row r="34" spans="1:9" x14ac:dyDescent="0.35">
      <c r="A34" s="1">
        <v>45139</v>
      </c>
      <c r="B34">
        <v>0.45</v>
      </c>
      <c r="C34" s="3">
        <f t="shared" si="0"/>
        <v>4.5000000000000005E-3</v>
      </c>
      <c r="D34" vm="65">
        <f ca="1"/>
        <v>146.33000000000001</v>
      </c>
      <c r="E34" s="3">
        <f t="shared" ca="1" si="1"/>
        <v>-7.6477491314113563E-2</v>
      </c>
      <c r="F34" s="3">
        <f t="shared" ca="1" si="2"/>
        <v>-8.0977491314113567E-2</v>
      </c>
      <c r="G34" vm="66">
        <f ca="1"/>
        <v>452.69</v>
      </c>
      <c r="H34" s="3">
        <f t="shared" ca="1" si="3"/>
        <v>-1.641015277757191E-2</v>
      </c>
      <c r="I34" s="4">
        <f t="shared" ca="1" si="4"/>
        <v>-2.0910152777571911E-2</v>
      </c>
    </row>
    <row r="35" spans="1:9" x14ac:dyDescent="0.35">
      <c r="A35" s="1">
        <v>45170</v>
      </c>
      <c r="B35">
        <v>0.43</v>
      </c>
      <c r="C35" s="3">
        <f t="shared" si="0"/>
        <v>4.3E-3</v>
      </c>
      <c r="D35" vm="67">
        <f ca="1"/>
        <v>145.02000000000001</v>
      </c>
      <c r="E35" s="3">
        <f t="shared" ca="1" si="1"/>
        <v>-8.9926811608884646E-3</v>
      </c>
      <c r="F35" s="3">
        <f t="shared" ca="1" si="2"/>
        <v>-1.3292681160888465E-2</v>
      </c>
      <c r="G35" vm="68">
        <f ca="1"/>
        <v>429.43</v>
      </c>
      <c r="H35" s="3">
        <f t="shared" ca="1" si="3"/>
        <v>-5.2748816581768214E-2</v>
      </c>
      <c r="I35" s="4">
        <f t="shared" ca="1" si="4"/>
        <v>-5.7048816581768212E-2</v>
      </c>
    </row>
    <row r="36" spans="1:9" x14ac:dyDescent="0.35">
      <c r="A36" s="1">
        <v>45200</v>
      </c>
      <c r="B36">
        <v>0.47</v>
      </c>
      <c r="C36" s="3">
        <f t="shared" si="0"/>
        <v>4.6999999999999993E-3</v>
      </c>
      <c r="D36" vm="69">
        <f ca="1"/>
        <v>139.06</v>
      </c>
      <c r="E36" s="3">
        <f t="shared" ca="1" si="1"/>
        <v>-4.1966169272574932E-2</v>
      </c>
      <c r="F36" s="3">
        <f t="shared" ca="1" si="2"/>
        <v>-4.6666169272574928E-2</v>
      </c>
      <c r="G36" vm="70">
        <f ca="1"/>
        <v>419.94</v>
      </c>
      <c r="H36" s="3">
        <f t="shared" ca="1" si="3"/>
        <v>-2.2346904002543255E-2</v>
      </c>
      <c r="I36" s="4">
        <f t="shared" ca="1" si="4"/>
        <v>-2.7046904002543254E-2</v>
      </c>
    </row>
    <row r="37" spans="1:9" x14ac:dyDescent="0.35">
      <c r="A37" s="1">
        <v>45231</v>
      </c>
      <c r="B37">
        <v>0.44</v>
      </c>
      <c r="C37" s="3">
        <f t="shared" si="0"/>
        <v>4.4000000000000003E-3</v>
      </c>
      <c r="D37" vm="71">
        <f ca="1"/>
        <v>156.08000000000001</v>
      </c>
      <c r="E37" s="3">
        <f t="shared" ca="1" si="1"/>
        <v>0.11546320164398398</v>
      </c>
      <c r="F37" s="3">
        <f t="shared" ca="1" si="2"/>
        <v>0.11106320164398398</v>
      </c>
      <c r="G37" vm="72">
        <f ca="1"/>
        <v>458.42</v>
      </c>
      <c r="H37" s="3">
        <f t="shared" ca="1" si="3"/>
        <v>8.7673950536716935E-2</v>
      </c>
      <c r="I37" s="4">
        <f t="shared" ca="1" si="4"/>
        <v>8.3273950536716934E-2</v>
      </c>
    </row>
    <row r="38" spans="1:9" x14ac:dyDescent="0.35">
      <c r="A38" s="1">
        <v>45261</v>
      </c>
      <c r="B38">
        <v>0.43</v>
      </c>
      <c r="C38" s="3">
        <f t="shared" si="0"/>
        <v>4.3E-3</v>
      </c>
      <c r="D38" vm="73">
        <f ca="1"/>
        <v>170.1</v>
      </c>
      <c r="E38" s="3">
        <f t="shared" ca="1" si="1"/>
        <v>8.6017803086960151E-2</v>
      </c>
      <c r="F38" s="3">
        <f t="shared" ca="1" si="2"/>
        <v>8.1717803086960153E-2</v>
      </c>
      <c r="G38" vm="74">
        <f ca="1"/>
        <v>477.63</v>
      </c>
      <c r="H38" s="3">
        <f t="shared" ca="1" si="3"/>
        <v>4.1050579709802706E-2</v>
      </c>
      <c r="I38" s="4">
        <f t="shared" ca="1" si="4"/>
        <v>3.6750579709802708E-2</v>
      </c>
    </row>
    <row r="39" spans="1:9" x14ac:dyDescent="0.35">
      <c r="A39" s="1">
        <v>45292</v>
      </c>
      <c r="B39">
        <v>0.47</v>
      </c>
      <c r="C39" s="3">
        <f t="shared" si="0"/>
        <v>4.6999999999999993E-3</v>
      </c>
      <c r="D39" vm="75">
        <f ca="1"/>
        <v>174.36</v>
      </c>
      <c r="E39" s="3">
        <f t="shared" ca="1" si="1"/>
        <v>2.4735627968375778E-2</v>
      </c>
      <c r="F39" s="3">
        <f t="shared" ca="1" si="2"/>
        <v>2.0035627968375779E-2</v>
      </c>
      <c r="G39" vm="76">
        <f ca="1"/>
        <v>485.2</v>
      </c>
      <c r="H39" s="3">
        <f t="shared" ca="1" si="3"/>
        <v>1.5724802893872111E-2</v>
      </c>
      <c r="I39" s="4">
        <f t="shared" ca="1" si="4"/>
        <v>1.1024802893872112E-2</v>
      </c>
    </row>
    <row r="40" spans="1:9" x14ac:dyDescent="0.35">
      <c r="A40" s="1">
        <v>45323</v>
      </c>
      <c r="B40">
        <v>0.42</v>
      </c>
      <c r="C40" s="3">
        <f t="shared" si="0"/>
        <v>4.1999999999999997E-3</v>
      </c>
      <c r="D40" vm="77">
        <f ca="1"/>
        <v>186.06</v>
      </c>
      <c r="E40" s="3">
        <f t="shared" ca="1" si="1"/>
        <v>6.4947074970220633E-2</v>
      </c>
      <c r="F40" s="3">
        <f t="shared" ca="1" si="2"/>
        <v>6.0747074970220631E-2</v>
      </c>
      <c r="G40" vm="78">
        <f ca="1"/>
        <v>510.45</v>
      </c>
      <c r="H40" s="3">
        <f t="shared" ca="1" si="3"/>
        <v>5.0731512545129288E-2</v>
      </c>
      <c r="I40" s="4">
        <f t="shared" ca="1" si="4"/>
        <v>4.6531512545129286E-2</v>
      </c>
    </row>
    <row r="41" spans="1:9" x14ac:dyDescent="0.35">
      <c r="A41" s="1">
        <v>45352</v>
      </c>
      <c r="B41">
        <v>0.43</v>
      </c>
      <c r="C41" s="3">
        <f t="shared" si="0"/>
        <v>4.3E-3</v>
      </c>
      <c r="D41" vm="79">
        <f ca="1"/>
        <v>200.3</v>
      </c>
      <c r="E41" s="3">
        <f t="shared" ca="1" si="1"/>
        <v>7.3747040331360078E-2</v>
      </c>
      <c r="F41" s="3">
        <f t="shared" ca="1" si="2"/>
        <v>6.944704033136008E-2</v>
      </c>
      <c r="G41" vm="80">
        <f ca="1"/>
        <v>525.73</v>
      </c>
      <c r="H41" s="3">
        <f t="shared" ca="1" si="3"/>
        <v>2.949508335025066E-2</v>
      </c>
      <c r="I41" s="4">
        <f t="shared" ca="1" si="4"/>
        <v>2.5195083350250662E-2</v>
      </c>
    </row>
    <row r="42" spans="1:9" x14ac:dyDescent="0.35">
      <c r="A42" s="1">
        <v>45383</v>
      </c>
      <c r="B42">
        <v>0.47</v>
      </c>
      <c r="C42" s="3">
        <f t="shared" si="0"/>
        <v>4.6999999999999993E-3</v>
      </c>
      <c r="D42" vm="81">
        <f ca="1"/>
        <v>191.74</v>
      </c>
      <c r="E42" s="3">
        <f t="shared" ca="1" si="1"/>
        <v>-4.3675955022922035E-2</v>
      </c>
      <c r="F42" s="3">
        <f t="shared" ca="1" si="2"/>
        <v>-4.8375955022922038E-2</v>
      </c>
      <c r="G42" vm="82">
        <f ca="1"/>
        <v>504.44</v>
      </c>
      <c r="H42" s="3">
        <f t="shared" ca="1" si="3"/>
        <v>-4.1338869877601256E-2</v>
      </c>
      <c r="I42" s="4">
        <f t="shared" ca="1" si="4"/>
        <v>-4.6038869877601252E-2</v>
      </c>
    </row>
    <row r="43" spans="1:9" x14ac:dyDescent="0.35">
      <c r="A43" s="1">
        <v>45413</v>
      </c>
      <c r="B43">
        <v>0.44</v>
      </c>
      <c r="C43" s="3">
        <f t="shared" si="0"/>
        <v>4.4000000000000003E-3</v>
      </c>
      <c r="D43" vm="83">
        <f ca="1"/>
        <v>202.63</v>
      </c>
      <c r="E43" s="3">
        <f t="shared" ca="1" si="1"/>
        <v>5.5241368228387204E-2</v>
      </c>
      <c r="F43" s="3">
        <f t="shared" ca="1" si="2"/>
        <v>5.0841368228387203E-2</v>
      </c>
      <c r="G43" vm="84">
        <f ca="1"/>
        <v>529.96</v>
      </c>
      <c r="H43" s="3">
        <f t="shared" ca="1" si="3"/>
        <v>4.9352628912248675E-2</v>
      </c>
      <c r="I43" s="4">
        <f t="shared" ca="1" si="4"/>
        <v>4.4952628912248674E-2</v>
      </c>
    </row>
    <row r="44" spans="1:9" x14ac:dyDescent="0.35">
      <c r="A44" s="1">
        <v>45444</v>
      </c>
      <c r="B44">
        <v>0.41</v>
      </c>
      <c r="C44" s="3">
        <f t="shared" si="0"/>
        <v>4.0999999999999995E-3</v>
      </c>
      <c r="D44" vm="85">
        <f ca="1"/>
        <v>202.26</v>
      </c>
      <c r="E44" s="3">
        <f t="shared" ca="1" si="1"/>
        <v>-1.8276574032134445E-3</v>
      </c>
      <c r="F44" s="3">
        <f t="shared" ca="1" si="2"/>
        <v>-5.9276574032134438E-3</v>
      </c>
      <c r="G44" vm="86">
        <f ca="1"/>
        <v>547.23</v>
      </c>
      <c r="H44" s="3">
        <f t="shared" ca="1" si="3"/>
        <v>3.2067657367010456E-2</v>
      </c>
      <c r="I44" s="4">
        <f t="shared" ca="1" si="4"/>
        <v>2.7967657367010457E-2</v>
      </c>
    </row>
    <row r="45" spans="1:9" x14ac:dyDescent="0.35">
      <c r="A45" s="1">
        <v>45474</v>
      </c>
      <c r="B45">
        <v>0.45</v>
      </c>
      <c r="C45" s="3">
        <f t="shared" si="0"/>
        <v>4.5000000000000005E-3</v>
      </c>
      <c r="D45" vm="87">
        <f ca="1"/>
        <v>212.8</v>
      </c>
      <c r="E45" s="3">
        <f t="shared" ca="1" si="1"/>
        <v>5.079875899346499E-2</v>
      </c>
      <c r="F45" s="3">
        <f t="shared" ca="1" si="2"/>
        <v>4.6298758993464986E-2</v>
      </c>
      <c r="G45" vm="88">
        <f ca="1"/>
        <v>553.32000000000005</v>
      </c>
      <c r="H45" s="3">
        <f t="shared" ca="1" si="3"/>
        <v>1.1067306639681753E-2</v>
      </c>
      <c r="I45" s="4">
        <f t="shared" ca="1" si="4"/>
        <v>6.5673066396817522E-3</v>
      </c>
    </row>
    <row r="46" spans="1:9" x14ac:dyDescent="0.35">
      <c r="A46" s="1">
        <v>45505</v>
      </c>
      <c r="B46">
        <v>0.48</v>
      </c>
      <c r="C46" s="3">
        <f t="shared" si="0"/>
        <v>4.7999999999999996E-3</v>
      </c>
      <c r="D46" vm="89">
        <f ca="1"/>
        <v>224.8</v>
      </c>
      <c r="E46" s="3">
        <f t="shared" ca="1" si="1"/>
        <v>5.4858360552046764E-2</v>
      </c>
      <c r="F46" s="3">
        <f t="shared" ca="1" si="2"/>
        <v>5.0058360552046766E-2</v>
      </c>
      <c r="G46" vm="90">
        <f ca="1"/>
        <v>566.75</v>
      </c>
      <c r="H46" s="3">
        <f t="shared" ca="1" si="3"/>
        <v>2.3981793381023853E-2</v>
      </c>
      <c r="I46" s="4">
        <f t="shared" ca="1" si="4"/>
        <v>1.9181793381023854E-2</v>
      </c>
    </row>
    <row r="47" spans="1:9" x14ac:dyDescent="0.35">
      <c r="A47" s="1">
        <v>45536</v>
      </c>
      <c r="B47">
        <v>0.4</v>
      </c>
      <c r="C47" s="3">
        <f t="shared" si="0"/>
        <v>4.0000000000000001E-3</v>
      </c>
      <c r="D47" vm="91">
        <f ca="1"/>
        <v>210.86</v>
      </c>
      <c r="E47" s="3">
        <f t="shared" ca="1" si="1"/>
        <v>-6.4016711870732407E-2</v>
      </c>
      <c r="F47" s="3">
        <f t="shared" ca="1" si="2"/>
        <v>-6.801671187073241E-2</v>
      </c>
      <c r="G47" vm="92">
        <f ca="1"/>
        <v>576.82000000000005</v>
      </c>
      <c r="H47" s="3">
        <f t="shared" ca="1" si="3"/>
        <v>1.7611970045769861E-2</v>
      </c>
      <c r="I47" s="4">
        <f t="shared" ca="1" si="4"/>
        <v>1.3611970045769861E-2</v>
      </c>
    </row>
    <row r="48" spans="1:9" x14ac:dyDescent="0.35">
      <c r="A48" s="1">
        <v>45566</v>
      </c>
      <c r="B48">
        <v>0.39</v>
      </c>
      <c r="C48" s="3">
        <f t="shared" si="0"/>
        <v>3.9000000000000003E-3</v>
      </c>
      <c r="D48" vm="93">
        <f ca="1"/>
        <v>221.92</v>
      </c>
      <c r="E48" s="3">
        <f t="shared" ca="1" si="1"/>
        <v>5.1122550417717641E-2</v>
      </c>
      <c r="F48" s="3">
        <f t="shared" ca="1" si="2"/>
        <v>4.722255041771764E-2</v>
      </c>
      <c r="G48" vm="94">
        <f ca="1"/>
        <v>571.24</v>
      </c>
      <c r="H48" s="3">
        <f t="shared" ca="1" si="3"/>
        <v>-9.7208228486758055E-3</v>
      </c>
      <c r="I48" s="4">
        <f t="shared" ca="1" si="4"/>
        <v>-1.3620822848675806E-2</v>
      </c>
    </row>
    <row r="49" spans="1:9" x14ac:dyDescent="0.35">
      <c r="A49" s="1">
        <v>45597</v>
      </c>
      <c r="B49">
        <v>0.4</v>
      </c>
      <c r="C49" s="3">
        <f t="shared" si="0"/>
        <v>4.0000000000000001E-3</v>
      </c>
      <c r="D49" vm="95">
        <f ca="1"/>
        <v>249.72</v>
      </c>
      <c r="E49" s="3">
        <f t="shared" ca="1" si="1"/>
        <v>0.11802333362702197</v>
      </c>
      <c r="F49" s="3">
        <f t="shared" ca="1" si="2"/>
        <v>0.11402333362702197</v>
      </c>
      <c r="G49" vm="96">
        <f ca="1"/>
        <v>605.07000000000005</v>
      </c>
      <c r="H49" s="3">
        <f t="shared" ca="1" si="3"/>
        <v>5.7534717232432281E-2</v>
      </c>
      <c r="I49" s="4">
        <f t="shared" ca="1" si="4"/>
        <v>5.3534717232432277E-2</v>
      </c>
    </row>
    <row r="50" spans="1:9" x14ac:dyDescent="0.35">
      <c r="A50" s="1">
        <v>45627</v>
      </c>
      <c r="B50">
        <v>0.37</v>
      </c>
      <c r="C50" s="3">
        <f t="shared" si="0"/>
        <v>3.7000000000000002E-3</v>
      </c>
      <c r="D50" vm="97">
        <f ca="1"/>
        <v>239.71</v>
      </c>
      <c r="E50" s="3">
        <f t="shared" ca="1" si="1"/>
        <v>-4.0910430808224575E-2</v>
      </c>
      <c r="F50" s="3">
        <f t="shared" ca="1" si="2"/>
        <v>-4.4610430808224577E-2</v>
      </c>
      <c r="G50" vm="98">
        <f ca="1"/>
        <v>588.67999999999995</v>
      </c>
      <c r="H50" s="3">
        <f t="shared" ca="1" si="3"/>
        <v>-2.7461411521252803E-2</v>
      </c>
      <c r="I50" s="4">
        <f t="shared" ca="1" si="4"/>
        <v>-3.1161411521252805E-2</v>
      </c>
    </row>
    <row r="51" spans="1:9" x14ac:dyDescent="0.35">
      <c r="A51" s="1">
        <v>45658</v>
      </c>
      <c r="B51">
        <v>0.37</v>
      </c>
      <c r="C51" s="3">
        <f t="shared" si="0"/>
        <v>3.7000000000000002E-3</v>
      </c>
      <c r="D51" vm="99">
        <f ca="1"/>
        <v>267.3</v>
      </c>
      <c r="E51" s="3">
        <f t="shared" ca="1" si="1"/>
        <v>0.10894176375955462</v>
      </c>
      <c r="F51" s="3">
        <f t="shared" ca="1" si="2"/>
        <v>0.10524176375955463</v>
      </c>
      <c r="G51" vm="100">
        <f ca="1"/>
        <v>604.66</v>
      </c>
      <c r="H51" s="3">
        <f t="shared" ca="1" si="3"/>
        <v>2.6783574291956321E-2</v>
      </c>
      <c r="I51" s="4">
        <f t="shared" ca="1" si="4"/>
        <v>2.3083574291956323E-2</v>
      </c>
    </row>
    <row r="52" spans="1:9" x14ac:dyDescent="0.35">
      <c r="A52" s="1">
        <v>45689</v>
      </c>
      <c r="B52">
        <v>0.33</v>
      </c>
      <c r="C52" s="3">
        <f t="shared" si="0"/>
        <v>3.3E-3</v>
      </c>
      <c r="D52" vm="101">
        <f ca="1"/>
        <v>264.64999999999998</v>
      </c>
      <c r="E52" s="3">
        <f t="shared" ca="1" si="1"/>
        <v>-9.9634248408768788E-3</v>
      </c>
      <c r="F52" s="3">
        <f t="shared" ca="1" si="2"/>
        <v>-1.3263424840876878E-2</v>
      </c>
      <c r="G52" vm="102">
        <f ca="1"/>
        <v>597.04</v>
      </c>
      <c r="H52" s="3">
        <f t="shared" ca="1" si="3"/>
        <v>-1.2682203764736336E-2</v>
      </c>
      <c r="I52" s="4">
        <f t="shared" ca="1" si="4"/>
        <v>-1.5982203764736337E-2</v>
      </c>
    </row>
    <row r="53" spans="1:9" x14ac:dyDescent="0.35">
      <c r="A53" s="1">
        <v>45717</v>
      </c>
      <c r="B53">
        <v>0.34</v>
      </c>
      <c r="C53" s="3">
        <f t="shared" si="0"/>
        <v>3.4000000000000002E-3</v>
      </c>
      <c r="D53" vm="103">
        <f ca="1"/>
        <v>245.3</v>
      </c>
      <c r="E53" s="3">
        <f t="shared" ca="1" si="1"/>
        <v>-7.5926247039552752E-2</v>
      </c>
      <c r="F53" s="3">
        <f t="shared" ca="1" si="2"/>
        <v>-7.9326247039552752E-2</v>
      </c>
      <c r="G53" vm="104">
        <f ca="1"/>
        <v>561.9</v>
      </c>
      <c r="H53" s="3">
        <f t="shared" ca="1" si="3"/>
        <v>-6.0660214704979398E-2</v>
      </c>
      <c r="I53" s="4">
        <f t="shared" ca="1" si="4"/>
        <v>-6.4060214704979399E-2</v>
      </c>
    </row>
    <row r="54" spans="1:9" x14ac:dyDescent="0.35">
      <c r="A54" s="1">
        <v>45748</v>
      </c>
      <c r="B54">
        <v>0.35</v>
      </c>
      <c r="C54" s="3">
        <f t="shared" si="0"/>
        <v>3.4999999999999996E-3</v>
      </c>
      <c r="D54" vm="105">
        <f ca="1"/>
        <v>244.62</v>
      </c>
      <c r="E54" s="3">
        <f t="shared" ca="1" si="1"/>
        <v>-2.7759652052265827E-3</v>
      </c>
      <c r="F54" s="3">
        <f t="shared" ca="1" si="2"/>
        <v>-6.2759652052265819E-3</v>
      </c>
      <c r="G54" vm="106">
        <f ca="1"/>
        <v>557.96</v>
      </c>
      <c r="H54" s="3">
        <f t="shared" ca="1" si="3"/>
        <v>-7.036622894117917E-3</v>
      </c>
      <c r="I54" s="4">
        <f t="shared" ca="1" si="4"/>
        <v>-1.0536622894117918E-2</v>
      </c>
    </row>
    <row r="55" spans="1:9" x14ac:dyDescent="0.35">
      <c r="A55" s="1">
        <v>45778</v>
      </c>
      <c r="B55">
        <v>0.38</v>
      </c>
      <c r="C55" s="3">
        <f t="shared" si="0"/>
        <v>3.8E-3</v>
      </c>
      <c r="D55" vm="107">
        <f ca="1"/>
        <v>264</v>
      </c>
      <c r="E55" s="3">
        <f t="shared" ca="1" si="1"/>
        <v>7.6243117087099188E-2</v>
      </c>
      <c r="F55" s="3">
        <f t="shared" ca="1" si="2"/>
        <v>7.244311708709919E-2</v>
      </c>
      <c r="G55" vm="108">
        <f ca="1"/>
        <v>592.15</v>
      </c>
      <c r="H55" s="3">
        <f t="shared" ca="1" si="3"/>
        <v>5.9472705943469525E-2</v>
      </c>
      <c r="I55" s="4">
        <f t="shared" ca="1" si="4"/>
        <v>5.5672705943469528E-2</v>
      </c>
    </row>
    <row r="56" spans="1:9" x14ac:dyDescent="0.35">
      <c r="A56" s="1">
        <v>45809</v>
      </c>
      <c r="B56">
        <v>0.34</v>
      </c>
      <c r="C56" s="3">
        <f t="shared" si="0"/>
        <v>3.4000000000000002E-3</v>
      </c>
      <c r="D56" vm="109">
        <f ca="1"/>
        <v>289.91000000000003</v>
      </c>
      <c r="E56" s="3">
        <f t="shared" ca="1" si="1"/>
        <v>9.3621426839695515E-2</v>
      </c>
      <c r="F56" s="3">
        <f t="shared" ca="1" si="2"/>
        <v>9.0221426839695515E-2</v>
      </c>
      <c r="G56" vm="110">
        <f ca="1"/>
        <v>620.9</v>
      </c>
      <c r="H56" s="3">
        <f t="shared" ca="1" si="3"/>
        <v>4.7410057203343008E-2</v>
      </c>
      <c r="I56" s="4">
        <f t="shared" ca="1" si="4"/>
        <v>4.4010057203343007E-2</v>
      </c>
    </row>
    <row r="57" spans="1:9" x14ac:dyDescent="0.35">
      <c r="A57" s="1">
        <v>45839</v>
      </c>
      <c r="B57">
        <v>0.34</v>
      </c>
      <c r="C57" s="3">
        <f t="shared" si="0"/>
        <v>3.4000000000000002E-3</v>
      </c>
      <c r="D57" vm="111">
        <f ca="1"/>
        <v>296.24</v>
      </c>
      <c r="E57" s="3">
        <f t="shared" ca="1" si="1"/>
        <v>2.159940661934542E-2</v>
      </c>
      <c r="F57" s="3">
        <f t="shared" ca="1" si="2"/>
        <v>1.819940661934542E-2</v>
      </c>
      <c r="G57" vm="112">
        <f ca="1"/>
        <v>634.9</v>
      </c>
      <c r="H57" s="3">
        <f t="shared" ca="1" si="3"/>
        <v>2.2297467805557206E-2</v>
      </c>
      <c r="I57" s="4">
        <f t="shared" ca="1" si="4"/>
        <v>1.8897467805557205E-2</v>
      </c>
    </row>
    <row r="58" spans="1:9" x14ac:dyDescent="0.35">
      <c r="A58" s="1">
        <v>45870</v>
      </c>
      <c r="B58">
        <v>0.38</v>
      </c>
      <c r="C58" s="3">
        <f t="shared" si="0"/>
        <v>3.8E-3</v>
      </c>
      <c r="D58" vm="113">
        <f ca="1"/>
        <v>301.42</v>
      </c>
      <c r="E58" s="3">
        <f t="shared" ca="1" si="1"/>
        <v>1.733470438617303E-2</v>
      </c>
      <c r="F58" s="3">
        <f t="shared" ca="1" si="2"/>
        <v>1.3534704386173031E-2</v>
      </c>
      <c r="G58" vm="114">
        <f ca="1"/>
        <v>648.32000000000005</v>
      </c>
      <c r="H58" s="3">
        <f t="shared" ca="1" si="3"/>
        <v>2.0916895443859846E-2</v>
      </c>
      <c r="I58" s="4">
        <f t="shared" ca="1" si="4"/>
        <v>1.7116895443859845E-2</v>
      </c>
    </row>
    <row r="59" spans="1:9" x14ac:dyDescent="0.35">
      <c r="A59" s="1">
        <v>45901</v>
      </c>
      <c r="B59">
        <v>0.33</v>
      </c>
      <c r="C59" s="3">
        <f t="shared" si="0"/>
        <v>3.3E-3</v>
      </c>
      <c r="D59" vm="115">
        <f ca="1"/>
        <v>315.43</v>
      </c>
      <c r="E59" s="3">
        <f t="shared" ca="1" si="1"/>
        <v>4.5432146325393788E-2</v>
      </c>
      <c r="F59" s="3">
        <f t="shared" ca="1" si="2"/>
        <v>4.2132146325393791E-2</v>
      </c>
      <c r="G59" vm="116">
        <f ca="1"/>
        <v>669.3</v>
      </c>
      <c r="H59" s="3">
        <f t="shared" ca="1" si="3"/>
        <v>3.1847988486332454E-2</v>
      </c>
      <c r="I59" s="4">
        <f t="shared" ca="1" si="4"/>
        <v>2.8547988486332453E-2</v>
      </c>
    </row>
    <row r="60" spans="1:9" x14ac:dyDescent="0.35">
      <c r="A60" s="1">
        <v>45931</v>
      </c>
      <c r="B60">
        <v>0.37</v>
      </c>
      <c r="C60" s="3">
        <f t="shared" si="0"/>
        <v>3.7000000000000002E-3</v>
      </c>
      <c r="D60" vm="117">
        <f ca="1"/>
        <v>311.12</v>
      </c>
      <c r="E60" s="3">
        <f t="shared" ca="1" si="1"/>
        <v>-1.3758097469432195E-2</v>
      </c>
      <c r="F60" s="3">
        <f t="shared" ca="1" si="2"/>
        <v>-1.7458097469432193E-2</v>
      </c>
      <c r="G60" vm="118">
        <f ca="1"/>
        <v>685.23</v>
      </c>
      <c r="H60" s="3">
        <f t="shared" ca="1" si="3"/>
        <v>2.3522158222055816E-2</v>
      </c>
      <c r="I60" s="4">
        <f t="shared" ca="1" si="4"/>
        <v>1.9822158222055818E-2</v>
      </c>
    </row>
    <row r="61" spans="1:9" x14ac:dyDescent="0.35">
      <c r="A61" s="1">
        <v>45962</v>
      </c>
      <c r="B61">
        <v>0.3</v>
      </c>
      <c r="C61" s="3">
        <f t="shared" si="0"/>
        <v>3.0000000000000001E-3</v>
      </c>
      <c r="D61" vm="119">
        <f ca="1"/>
        <v>313.08</v>
      </c>
      <c r="E61" s="3">
        <f t="shared" ca="1" si="1"/>
        <v>6.2800590891455479E-3</v>
      </c>
      <c r="F61" s="3">
        <f t="shared" ca="1" si="2"/>
        <v>3.2800590891455478E-3</v>
      </c>
      <c r="G61" vm="120">
        <f ca="1"/>
        <v>686.88</v>
      </c>
      <c r="H61" s="3">
        <f t="shared" ca="1" si="3"/>
        <v>2.4050561475982895E-3</v>
      </c>
      <c r="I61" s="4">
        <f t="shared" ca="1" si="4"/>
        <v>-5.9494385240171054E-4</v>
      </c>
    </row>
    <row r="62" spans="1:9" x14ac:dyDescent="0.35">
      <c r="A62" s="1">
        <v>45992</v>
      </c>
      <c r="B62">
        <v>0.34</v>
      </c>
      <c r="C62" s="3">
        <f t="shared" si="0"/>
        <v>3.4000000000000002E-3</v>
      </c>
      <c r="D62" vm="121">
        <f ca="1"/>
        <v>322.22000000000003</v>
      </c>
      <c r="E62" s="3">
        <f t="shared" ca="1" si="1"/>
        <v>2.8775793126203295E-2</v>
      </c>
      <c r="F62" s="3">
        <f t="shared" ca="1" si="2"/>
        <v>2.5375793126203295E-2</v>
      </c>
      <c r="G62" vm="122">
        <f ca="1"/>
        <v>684.94</v>
      </c>
      <c r="H62" s="3">
        <f t="shared" ca="1" si="3"/>
        <v>-2.8283612912377641E-3</v>
      </c>
      <c r="I62" s="4">
        <f t="shared" ca="1" si="4"/>
        <v>-6.2283612912377648E-3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8"/>
  <sheetViews>
    <sheetView workbookViewId="0">
      <selection activeCell="A20" sqref="A20"/>
    </sheetView>
  </sheetViews>
  <sheetFormatPr defaultRowHeight="23.25" x14ac:dyDescent="0.35"/>
  <cols>
    <col min="1" max="1" width="17.08203125" bestFit="1" customWidth="1"/>
    <col min="2" max="2" width="11.75" bestFit="1" customWidth="1"/>
    <col min="3" max="3" width="13.1640625" bestFit="1" customWidth="1"/>
    <col min="4" max="5" width="11.75" bestFit="1" customWidth="1"/>
    <col min="6" max="6" width="12.33203125" bestFit="1" customWidth="1"/>
    <col min="7" max="7" width="11.75" bestFit="1" customWidth="1"/>
    <col min="8" max="8" width="12.33203125" bestFit="1" customWidth="1"/>
    <col min="9" max="9" width="11.75" bestFit="1" customWidth="1"/>
  </cols>
  <sheetData>
    <row r="1" spans="1:9" x14ac:dyDescent="0.35">
      <c r="A1" t="s">
        <v>3</v>
      </c>
    </row>
    <row r="2" spans="1:9" ht="24" thickBot="1" x14ac:dyDescent="0.4"/>
    <row r="3" spans="1:9" x14ac:dyDescent="0.35">
      <c r="A3" s="8" t="s">
        <v>4</v>
      </c>
      <c r="B3" s="8"/>
    </row>
    <row r="4" spans="1:9" x14ac:dyDescent="0.35">
      <c r="A4" s="5" t="s">
        <v>5</v>
      </c>
      <c r="B4" s="5">
        <v>0.6846395907140479</v>
      </c>
    </row>
    <row r="5" spans="1:9" x14ac:dyDescent="0.35">
      <c r="A5" s="5" t="s">
        <v>6</v>
      </c>
      <c r="B5" s="5">
        <v>0.46873136917309899</v>
      </c>
    </row>
    <row r="6" spans="1:9" x14ac:dyDescent="0.35">
      <c r="A6" s="5" t="s">
        <v>7</v>
      </c>
      <c r="B6" s="5">
        <v>0.45957156519332482</v>
      </c>
    </row>
    <row r="7" spans="1:9" x14ac:dyDescent="0.35">
      <c r="A7" s="5" t="s">
        <v>8</v>
      </c>
      <c r="B7" s="5">
        <v>4.9539377881712907E-2</v>
      </c>
    </row>
    <row r="8" spans="1:9" ht="24" thickBot="1" x14ac:dyDescent="0.4">
      <c r="A8" s="6" t="s">
        <v>9</v>
      </c>
      <c r="B8" s="6">
        <v>60</v>
      </c>
    </row>
    <row r="10" spans="1:9" ht="24" thickBot="1" x14ac:dyDescent="0.4">
      <c r="A10" t="s">
        <v>10</v>
      </c>
    </row>
    <row r="11" spans="1:9" x14ac:dyDescent="0.35">
      <c r="A11" s="7"/>
      <c r="B11" s="7" t="s">
        <v>15</v>
      </c>
      <c r="C11" s="7" t="s">
        <v>16</v>
      </c>
      <c r="D11" s="7" t="s">
        <v>17</v>
      </c>
      <c r="E11" s="7" t="s">
        <v>18</v>
      </c>
      <c r="F11" s="7" t="s">
        <v>19</v>
      </c>
    </row>
    <row r="12" spans="1:9" x14ac:dyDescent="0.35">
      <c r="A12" s="5" t="s">
        <v>11</v>
      </c>
      <c r="B12" s="5">
        <v>1</v>
      </c>
      <c r="C12" s="5">
        <v>0.12558533718321738</v>
      </c>
      <c r="D12" s="5">
        <v>0.12558533718321738</v>
      </c>
      <c r="E12" s="5">
        <v>51.172641926411188</v>
      </c>
      <c r="F12" s="5">
        <v>1.6186122482337874E-9</v>
      </c>
    </row>
    <row r="13" spans="1:9" x14ac:dyDescent="0.35">
      <c r="A13" s="5" t="s">
        <v>12</v>
      </c>
      <c r="B13" s="5">
        <v>58</v>
      </c>
      <c r="C13" s="5">
        <v>0.14234069773261446</v>
      </c>
      <c r="D13" s="5">
        <v>2.4541499609071456E-3</v>
      </c>
      <c r="E13" s="5"/>
      <c r="F13" s="5"/>
    </row>
    <row r="14" spans="1:9" ht="24" thickBot="1" x14ac:dyDescent="0.4">
      <c r="A14" s="6" t="s">
        <v>13</v>
      </c>
      <c r="B14" s="6">
        <v>59</v>
      </c>
      <c r="C14" s="6">
        <v>0.26792603491583183</v>
      </c>
      <c r="D14" s="6"/>
      <c r="E14" s="6"/>
      <c r="F14" s="6"/>
    </row>
    <row r="15" spans="1:9" ht="24" thickBot="1" x14ac:dyDescent="0.4"/>
    <row r="16" spans="1:9" x14ac:dyDescent="0.35">
      <c r="A16" s="7"/>
      <c r="B16" s="7" t="s">
        <v>20</v>
      </c>
      <c r="C16" s="7" t="s">
        <v>8</v>
      </c>
      <c r="D16" s="7" t="s">
        <v>21</v>
      </c>
      <c r="E16" s="7" t="s">
        <v>22</v>
      </c>
      <c r="F16" s="7" t="s">
        <v>23</v>
      </c>
      <c r="G16" s="7" t="s">
        <v>24</v>
      </c>
      <c r="H16" s="7" t="s">
        <v>25</v>
      </c>
      <c r="I16" s="7" t="s">
        <v>26</v>
      </c>
    </row>
    <row r="17" spans="1:9" x14ac:dyDescent="0.35">
      <c r="A17" s="5" t="s">
        <v>14</v>
      </c>
      <c r="B17" s="5">
        <v>5.1166481702073436E-3</v>
      </c>
      <c r="C17" s="5">
        <v>6.487827949176149E-3</v>
      </c>
      <c r="D17" s="5">
        <v>0.78865349239988347</v>
      </c>
      <c r="E17" s="5">
        <v>0.43352638048544223</v>
      </c>
      <c r="F17" s="5">
        <v>-7.8701504697846793E-3</v>
      </c>
      <c r="G17" s="5">
        <v>1.8103446810199365E-2</v>
      </c>
      <c r="H17" s="5">
        <v>-7.8701504697846793E-3</v>
      </c>
      <c r="I17" s="5">
        <v>1.8103446810199365E-2</v>
      </c>
    </row>
    <row r="18" spans="1:9" ht="24" thickBot="1" x14ac:dyDescent="0.4">
      <c r="A18" s="6" t="s">
        <v>27</v>
      </c>
      <c r="B18" s="6">
        <v>1.0496266318991367</v>
      </c>
      <c r="C18" s="6">
        <v>0.14672898787422284</v>
      </c>
      <c r="D18" s="6">
        <v>7.1535055690487308</v>
      </c>
      <c r="E18" s="6">
        <v>1.6186122482337698E-9</v>
      </c>
      <c r="F18" s="6">
        <v>0.75591665144037068</v>
      </c>
      <c r="G18" s="6">
        <v>1.3433366123579029</v>
      </c>
      <c r="H18" s="6">
        <v>0.75591665144037068</v>
      </c>
      <c r="I18" s="6">
        <v>1.3433366123579029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Reese, William A</dc:creator>
  <cp:lastModifiedBy>Reese, William A</cp:lastModifiedBy>
  <dcterms:created xsi:type="dcterms:W3CDTF">2020-08-10T20:14:45Z</dcterms:created>
  <dcterms:modified xsi:type="dcterms:W3CDTF">2026-02-11T20:38:23Z</dcterms:modified>
</cp:coreProperties>
</file>